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問題\★作業用\移行用\オンライン全国大会\申込処理\"/>
    </mc:Choice>
  </mc:AlternateContent>
  <xr:revisionPtr revIDLastSave="0" documentId="13_ncr:1_{4C657DFF-7F35-42E6-B865-7CFABC127B7E}" xr6:coauthVersionLast="46" xr6:coauthVersionMax="46" xr10:uidLastSave="{00000000-0000-0000-0000-000000000000}"/>
  <bookViews>
    <workbookView xWindow="-98" yWindow="-98" windowWidth="28996" windowHeight="15796" xr2:uid="{92664E63-0B73-4EBF-9D97-ACEC20F2A6B6}"/>
  </bookViews>
  <sheets>
    <sheet name="申込フォーム" sheetId="1" r:id="rId1"/>
    <sheet name="2020得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W13" i="1" l="1"/>
  <c r="W14" i="1" s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28" i="1"/>
  <c r="P78" i="1"/>
  <c r="Q78" i="1" s="1"/>
  <c r="O29" i="1"/>
  <c r="P29" i="1" s="1"/>
  <c r="Q29" i="1" s="1"/>
  <c r="O30" i="1"/>
  <c r="P30" i="1" s="1"/>
  <c r="Q30" i="1" s="1"/>
  <c r="O31" i="1"/>
  <c r="P31" i="1" s="1"/>
  <c r="Q31" i="1" s="1"/>
  <c r="O32" i="1"/>
  <c r="P32" i="1" s="1"/>
  <c r="Q32" i="1" s="1"/>
  <c r="O33" i="1"/>
  <c r="P33" i="1" s="1"/>
  <c r="Q33" i="1" s="1"/>
  <c r="O34" i="1"/>
  <c r="P34" i="1" s="1"/>
  <c r="Q34" i="1" s="1"/>
  <c r="O35" i="1"/>
  <c r="P35" i="1" s="1"/>
  <c r="Q35" i="1" s="1"/>
  <c r="O36" i="1"/>
  <c r="P36" i="1" s="1"/>
  <c r="Q36" i="1" s="1"/>
  <c r="O37" i="1"/>
  <c r="P37" i="1" s="1"/>
  <c r="Q37" i="1" s="1"/>
  <c r="O38" i="1"/>
  <c r="P38" i="1" s="1"/>
  <c r="Q38" i="1" s="1"/>
  <c r="O39" i="1"/>
  <c r="P39" i="1" s="1"/>
  <c r="Q39" i="1" s="1"/>
  <c r="O40" i="1"/>
  <c r="P40" i="1" s="1"/>
  <c r="Q40" i="1" s="1"/>
  <c r="O41" i="1"/>
  <c r="P41" i="1" s="1"/>
  <c r="Q41" i="1" s="1"/>
  <c r="O42" i="1"/>
  <c r="P42" i="1" s="1"/>
  <c r="Q42" i="1" s="1"/>
  <c r="O43" i="1"/>
  <c r="P43" i="1" s="1"/>
  <c r="Q43" i="1" s="1"/>
  <c r="O44" i="1"/>
  <c r="P44" i="1" s="1"/>
  <c r="Q44" i="1" s="1"/>
  <c r="O45" i="1"/>
  <c r="P45" i="1" s="1"/>
  <c r="Q45" i="1" s="1"/>
  <c r="O46" i="1"/>
  <c r="P46" i="1" s="1"/>
  <c r="Q46" i="1" s="1"/>
  <c r="O47" i="1"/>
  <c r="P47" i="1" s="1"/>
  <c r="Q47" i="1" s="1"/>
  <c r="O48" i="1"/>
  <c r="P48" i="1" s="1"/>
  <c r="Q48" i="1" s="1"/>
  <c r="O49" i="1"/>
  <c r="P49" i="1" s="1"/>
  <c r="Q49" i="1" s="1"/>
  <c r="O50" i="1"/>
  <c r="P50" i="1" s="1"/>
  <c r="Q50" i="1" s="1"/>
  <c r="O51" i="1"/>
  <c r="P51" i="1" s="1"/>
  <c r="Q51" i="1" s="1"/>
  <c r="O52" i="1"/>
  <c r="P52" i="1" s="1"/>
  <c r="Q52" i="1" s="1"/>
  <c r="O53" i="1"/>
  <c r="P53" i="1" s="1"/>
  <c r="Q53" i="1" s="1"/>
  <c r="O54" i="1"/>
  <c r="P54" i="1" s="1"/>
  <c r="Q54" i="1" s="1"/>
  <c r="O55" i="1"/>
  <c r="P55" i="1" s="1"/>
  <c r="Q55" i="1" s="1"/>
  <c r="O56" i="1"/>
  <c r="P56" i="1" s="1"/>
  <c r="Q56" i="1" s="1"/>
  <c r="O57" i="1"/>
  <c r="P57" i="1" s="1"/>
  <c r="Q57" i="1" s="1"/>
  <c r="O58" i="1"/>
  <c r="P58" i="1" s="1"/>
  <c r="Q58" i="1" s="1"/>
  <c r="O59" i="1"/>
  <c r="P59" i="1" s="1"/>
  <c r="Q59" i="1" s="1"/>
  <c r="O60" i="1"/>
  <c r="P60" i="1" s="1"/>
  <c r="Q60" i="1" s="1"/>
  <c r="O61" i="1"/>
  <c r="P61" i="1" s="1"/>
  <c r="Q61" i="1" s="1"/>
  <c r="O62" i="1"/>
  <c r="P62" i="1" s="1"/>
  <c r="Q62" i="1" s="1"/>
  <c r="O63" i="1"/>
  <c r="P63" i="1" s="1"/>
  <c r="Q63" i="1" s="1"/>
  <c r="O64" i="1"/>
  <c r="P64" i="1" s="1"/>
  <c r="Q64" i="1" s="1"/>
  <c r="O65" i="1"/>
  <c r="P65" i="1" s="1"/>
  <c r="Q65" i="1" s="1"/>
  <c r="O66" i="1"/>
  <c r="P66" i="1" s="1"/>
  <c r="Q66" i="1" s="1"/>
  <c r="O67" i="1"/>
  <c r="P67" i="1" s="1"/>
  <c r="Q67" i="1" s="1"/>
  <c r="O68" i="1"/>
  <c r="P68" i="1" s="1"/>
  <c r="Q68" i="1" s="1"/>
  <c r="O69" i="1"/>
  <c r="P69" i="1" s="1"/>
  <c r="Q69" i="1" s="1"/>
  <c r="O70" i="1"/>
  <c r="P70" i="1" s="1"/>
  <c r="Q70" i="1" s="1"/>
  <c r="O71" i="1"/>
  <c r="P71" i="1" s="1"/>
  <c r="Q71" i="1" s="1"/>
  <c r="O72" i="1"/>
  <c r="P72" i="1" s="1"/>
  <c r="Q72" i="1" s="1"/>
  <c r="O73" i="1"/>
  <c r="P73" i="1" s="1"/>
  <c r="Q73" i="1" s="1"/>
  <c r="O74" i="1"/>
  <c r="P74" i="1" s="1"/>
  <c r="Q74" i="1" s="1"/>
  <c r="O75" i="1"/>
  <c r="P75" i="1" s="1"/>
  <c r="Q75" i="1" s="1"/>
  <c r="O76" i="1"/>
  <c r="P76" i="1" s="1"/>
  <c r="Q76" i="1" s="1"/>
  <c r="O77" i="1"/>
  <c r="P77" i="1" s="1"/>
  <c r="Q77" i="1" s="1"/>
  <c r="O28" i="1"/>
  <c r="P28" i="1" s="1"/>
  <c r="Q28" i="1" s="1"/>
  <c r="R1" i="1" l="1"/>
  <c r="L2" i="1" s="1"/>
  <c r="L5" i="1" s="1"/>
  <c r="L8" i="1" s="1"/>
  <c r="E22" i="1" l="1"/>
  <c r="U78" i="1" l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F28" i="1"/>
  <c r="F29" i="1"/>
  <c r="F51" i="1"/>
  <c r="A25" i="1"/>
  <c r="U29" i="1"/>
  <c r="U30" i="1"/>
  <c r="U31" i="1"/>
  <c r="U32" i="1"/>
  <c r="U33" i="1"/>
  <c r="U34" i="1"/>
  <c r="U35" i="1"/>
  <c r="U36" i="1"/>
  <c r="U37" i="1"/>
  <c r="U38" i="1"/>
  <c r="U39" i="1"/>
  <c r="U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</calcChain>
</file>

<file path=xl/sharedStrings.xml><?xml version="1.0" encoding="utf-8"?>
<sst xmlns="http://schemas.openxmlformats.org/spreadsheetml/2006/main" count="1515" uniqueCount="816">
  <si>
    <t>参加人数</t>
    <rPh sb="0" eb="2">
      <t>サンカ</t>
    </rPh>
    <rPh sb="2" eb="4">
      <t>ニンズウ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</si>
  <si>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</si>
  <si>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</si>
  <si>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</si>
  <si>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</si>
  <si>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</si>
  <si>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</si>
  <si>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</si>
  <si>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</si>
  <si>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団体名ふりがな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</si>
  <si>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</si>
  <si>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</si>
  <si>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</si>
  <si>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</si>
  <si>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</si>
  <si>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※住所・携帯電話・メールアドレスの個人情報は公開しません。それ以外の情報は成績表その他で、インターネットなどに公開されます。また第三者（新聞社等）へ情報提供する場合があります。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ジュウショ</t>
    </rPh>
    <rPh sb="4" eb="6">
      <t>ケイタイ</t>
    </rPh>
    <rPh sb="6" eb="8">
      <t>デンワ</t>
    </rPh>
    <rPh sb="17" eb="19">
      <t>コジン</t>
    </rPh>
    <rPh sb="19" eb="21">
      <t>ジョウホウ</t>
    </rPh>
    <rPh sb="22" eb="24">
      <t>コウカイ</t>
    </rPh>
    <rPh sb="31" eb="33">
      <t>イガイ</t>
    </rPh>
    <rPh sb="34" eb="36">
      <t>ジョウホウ</t>
    </rPh>
    <rPh sb="37" eb="39">
      <t>セイセキ</t>
    </rPh>
    <rPh sb="39" eb="40">
      <t>ヒョウ</t>
    </rPh>
    <rPh sb="42" eb="43">
      <t>ホカ</t>
    </rPh>
    <phoneticPr fontId="1"/>
  </si>
  <si>
    <t>団体略称（全角４文字以内）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1"/>
  </si>
  <si>
    <t>年中</t>
    <rPh sb="0" eb="1">
      <t>ネン</t>
    </rPh>
    <rPh sb="1" eb="2">
      <t>チュウ</t>
    </rPh>
    <phoneticPr fontId="1"/>
  </si>
  <si>
    <t>年少</t>
    <rPh sb="0" eb="2">
      <t>ネンショウ</t>
    </rPh>
    <phoneticPr fontId="1"/>
  </si>
  <si>
    <t>年長</t>
    <rPh sb="0" eb="2">
      <t>ネンチョウ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</si>
  <si>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</si>
  <si>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</si>
  <si>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</si>
  <si>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</si>
  <si>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</si>
  <si>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</si>
  <si>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</si>
  <si>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</si>
  <si>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</si>
  <si>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</si>
  <si>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</si>
  <si>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</si>
  <si>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</si>
  <si>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</si>
  <si>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</si>
  <si>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</si>
  <si>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一般</t>
    <rPh sb="0" eb="2">
      <t>イッパン</t>
    </rPh>
    <phoneticPr fontId="1"/>
  </si>
  <si>
    <t>学年の欄に
入力する数字</t>
    <rPh sb="0" eb="2">
      <t>ガクネン</t>
    </rPh>
    <rPh sb="3" eb="4">
      <t>ラン</t>
    </rPh>
    <rPh sb="6" eb="8">
      <t>ニュウリョク</t>
    </rPh>
    <rPh sb="10" eb="12">
      <t>スウジ</t>
    </rPh>
    <phoneticPr fontId="1"/>
  </si>
  <si>
    <t>学年番号</t>
    <rPh sb="0" eb="2">
      <t>ガクネン</t>
    </rPh>
    <rPh sb="2" eb="4">
      <t>バンゴウ</t>
    </rPh>
    <phoneticPr fontId="1"/>
  </si>
  <si>
    <t>soroban88online@gmail.com</t>
    <phoneticPr fontId="1"/>
  </si>
  <si>
    <t>まで</t>
    <phoneticPr fontId="1"/>
  </si>
  <si>
    <t>https://www.soroban-online.com/</t>
    <phoneticPr fontId="1"/>
  </si>
  <si>
    <t>ＨＰ：</t>
    <phoneticPr fontId="1"/>
  </si>
  <si>
    <t>問合せ</t>
    <rPh sb="0" eb="2">
      <t>トイアワ</t>
    </rPh>
    <phoneticPr fontId="1"/>
  </si>
  <si>
    <t>年少『-2』</t>
  </si>
  <si>
    <t>高１『10』</t>
  </si>
  <si>
    <t>年中『-1』</t>
  </si>
  <si>
    <t>高２『11』</t>
  </si>
  <si>
    <t>年長 『0』</t>
  </si>
  <si>
    <t>高３『12』</t>
  </si>
  <si>
    <t>小１ 『1』</t>
  </si>
  <si>
    <t>大１『13』</t>
  </si>
  <si>
    <t>小２ 『2』</t>
  </si>
  <si>
    <t>大２『14』</t>
  </si>
  <si>
    <t>小３ 『3』</t>
  </si>
  <si>
    <t>大３『15』</t>
  </si>
  <si>
    <t>小４ 『4』</t>
  </si>
  <si>
    <t>大４『16』</t>
  </si>
  <si>
    <t>小５ 『5』</t>
  </si>
  <si>
    <t>一般『17』</t>
  </si>
  <si>
    <t>中１ 『7』</t>
  </si>
  <si>
    <t>中２ 『8』</t>
  </si>
  <si>
    <t>中３ 『9』</t>
  </si>
  <si>
    <t>小６ 『6』</t>
    <rPh sb="0" eb="1">
      <t>ショウ</t>
    </rPh>
    <phoneticPr fontId="1"/>
  </si>
  <si>
    <t>　〒３３０－００５３　埼玉県さいたま市浦和区前地１－１－８
　　　　　　　　　　　そろばん教室ＵＳＡ・サンライズ内
　　　　　　　　　　　　　　　　そろばんオンライン全国大会事務局
　　　　　　　　　ＴＥＬ．０９０－６１２２－８４３０</t>
    <phoneticPr fontId="1"/>
  </si>
  <si>
    <t>参加者の氏名を入力すると自動で計算されます。</t>
    <rPh sb="0" eb="3">
      <t>サンカシャ</t>
    </rPh>
    <rPh sb="4" eb="6">
      <t>シメイ</t>
    </rPh>
    <rPh sb="7" eb="9">
      <t>ニュウリョク</t>
    </rPh>
    <rPh sb="12" eb="14">
      <t>ジドウ</t>
    </rPh>
    <rPh sb="15" eb="17">
      <t>ケイサン</t>
    </rPh>
    <phoneticPr fontId="1"/>
  </si>
  <si>
    <r>
      <t>振込は主催者からの</t>
    </r>
    <r>
      <rPr>
        <b/>
        <u/>
        <sz val="9"/>
        <color rgb="FFFF0000"/>
        <rFont val="ＭＳ ゴシック"/>
        <family val="3"/>
        <charset val="128"/>
      </rPr>
      <t xml:space="preserve">
</t>
    </r>
    <r>
      <rPr>
        <b/>
        <u/>
        <sz val="12"/>
        <color rgb="FFFF0000"/>
        <rFont val="ＭＳ ゴシック"/>
        <family val="3"/>
        <charset val="128"/>
      </rPr>
      <t>返信後にお願いします。</t>
    </r>
    <rPh sb="0" eb="2">
      <t>フリコミ</t>
    </rPh>
    <rPh sb="3" eb="6">
      <t>シュサイシャ</t>
    </rPh>
    <rPh sb="11" eb="13">
      <t>ヘンシン</t>
    </rPh>
    <rPh sb="13" eb="14">
      <t>ゴ</t>
    </rPh>
    <rPh sb="16" eb="17">
      <t>ネガ</t>
    </rPh>
    <phoneticPr fontId="1"/>
  </si>
  <si>
    <t xml:space="preserve">人 </t>
    <rPh sb="0" eb="1">
      <t>ニン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</si>
  <si>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</si>
  <si>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団体都道府県名（都道府県まで）</t>
    <rPh sb="0" eb="2">
      <t>ダンタイ</t>
    </rPh>
    <rPh sb="2" eb="6">
      <t>トドウフケン</t>
    </rPh>
    <rPh sb="6" eb="7">
      <t>メイ</t>
    </rPh>
    <rPh sb="8" eb="12">
      <t>トドウフケン</t>
    </rPh>
    <phoneticPr fontId="1"/>
  </si>
  <si>
    <r>
      <rPr>
        <sz val="16"/>
        <color rgb="FFFFFF00"/>
        <rFont val="ＭＳ ゴシック"/>
        <family val="3"/>
        <charset val="128"/>
      </rPr>
      <t>第２回　そろばんオンライン全国大会</t>
    </r>
    <r>
      <rPr>
        <sz val="26"/>
        <color rgb="FFFFFF00"/>
        <rFont val="ＭＳ ゴシック"/>
        <family val="3"/>
        <charset val="128"/>
      </rPr>
      <t>『夏のクリスマスカップ』参加申込フォーム</t>
    </r>
    <rPh sb="0" eb="1">
      <t>ダイ</t>
    </rPh>
    <rPh sb="2" eb="3">
      <t>カイ</t>
    </rPh>
    <rPh sb="18" eb="19">
      <t>ナツ</t>
    </rPh>
    <phoneticPr fontId="1"/>
  </si>
  <si>
    <t>前回得点</t>
    <rPh sb="0" eb="2">
      <t>ゼンカイ</t>
    </rPh>
    <rPh sb="2" eb="4">
      <t>トクテン</t>
    </rPh>
    <phoneticPr fontId="1"/>
  </si>
  <si>
    <t>（2020年6月）</t>
    <rPh sb="5" eb="6">
      <t>ネン</t>
    </rPh>
    <rPh sb="7" eb="8">
      <t>ガツ</t>
    </rPh>
    <phoneticPr fontId="1"/>
  </si>
  <si>
    <t>弥谷　拓哉</t>
  </si>
  <si>
    <t>（大２・埼玉県）</t>
  </si>
  <si>
    <t>そろばん教室ＵＳＡ</t>
  </si>
  <si>
    <t>辻窪　凛音</t>
  </si>
  <si>
    <t>（中３・埼玉県）</t>
  </si>
  <si>
    <t>斎藤　　俊</t>
  </si>
  <si>
    <t>（大１・青森県）</t>
  </si>
  <si>
    <t>三沢珠算塾</t>
  </si>
  <si>
    <t>不破　花菜</t>
  </si>
  <si>
    <t>（中２・岐阜県）</t>
  </si>
  <si>
    <t>赤堀右脳速算塾</t>
  </si>
  <si>
    <t>篠塚　晴斗</t>
  </si>
  <si>
    <t>（高２・埼玉県）</t>
  </si>
  <si>
    <t>岡庭珠算塾</t>
  </si>
  <si>
    <t>浅野　貴広</t>
  </si>
  <si>
    <t>（一般・北海道）</t>
  </si>
  <si>
    <t>一條珠算塾</t>
  </si>
  <si>
    <t>杵川日向雅</t>
  </si>
  <si>
    <t>（一般・三重県）</t>
  </si>
  <si>
    <t>椋本珠算学校</t>
  </si>
  <si>
    <t>原子　雄成</t>
  </si>
  <si>
    <t>（大２・東京都）</t>
  </si>
  <si>
    <t>Sanraku Soroban School</t>
  </si>
  <si>
    <t>金本　大夢</t>
  </si>
  <si>
    <t>（大１・大阪府）</t>
  </si>
  <si>
    <t>星の郷総合教室</t>
  </si>
  <si>
    <t>宮本理香子</t>
  </si>
  <si>
    <t>（大４・東京都）</t>
  </si>
  <si>
    <t>宮本暗算研究塾Ｍax</t>
  </si>
  <si>
    <t>松岡　有里</t>
  </si>
  <si>
    <t>（高２・青森県）</t>
  </si>
  <si>
    <t>矢吹　佑人</t>
  </si>
  <si>
    <t>（高２・福島県）</t>
  </si>
  <si>
    <t>そろばんプラス</t>
  </si>
  <si>
    <t>石井　結彩</t>
  </si>
  <si>
    <t>（高２・東京都）</t>
  </si>
  <si>
    <t>松川　りか</t>
  </si>
  <si>
    <t>（高２・宮城県）</t>
  </si>
  <si>
    <t>はやしそろばん総合学園</t>
  </si>
  <si>
    <t>篠塚　颯太</t>
  </si>
  <si>
    <t>（小６・埼玉県）</t>
  </si>
  <si>
    <t>森　　拓磨</t>
  </si>
  <si>
    <t>（一般・宮城県）</t>
  </si>
  <si>
    <t>若松　尚弘</t>
  </si>
  <si>
    <t>札幌そろばんファクトリー</t>
  </si>
  <si>
    <t>林　　春貴</t>
  </si>
  <si>
    <t>（中２・宮城県）</t>
  </si>
  <si>
    <t>藤井　智貴</t>
  </si>
  <si>
    <t>（大３・宮城県）</t>
  </si>
  <si>
    <t>足立　鷲仁</t>
  </si>
  <si>
    <t>（中３・兵庫県）</t>
  </si>
  <si>
    <t>阿部珠算教室</t>
  </si>
  <si>
    <t>小野　雅貴</t>
  </si>
  <si>
    <t>（小４・埼玉県）</t>
  </si>
  <si>
    <t>矢吹　春菜</t>
  </si>
  <si>
    <t>（中３・福島県）</t>
  </si>
  <si>
    <t>小原　陽菜</t>
  </si>
  <si>
    <t>大関　一誠</t>
  </si>
  <si>
    <t>（一般・神奈川県）</t>
  </si>
  <si>
    <t>青葉計算アカデミー</t>
  </si>
  <si>
    <t>齋藤　陽彩</t>
  </si>
  <si>
    <t>（中１・埼玉県）</t>
  </si>
  <si>
    <t>平澤　理輝</t>
  </si>
  <si>
    <t>岡田　佳連</t>
  </si>
  <si>
    <t>（中３・千葉県）</t>
  </si>
  <si>
    <t>金子珠算塾</t>
  </si>
  <si>
    <t>藪内　颯人</t>
  </si>
  <si>
    <t>（高３・兵庫県）</t>
  </si>
  <si>
    <t>今井珠算塾</t>
  </si>
  <si>
    <t>金子　優希</t>
  </si>
  <si>
    <t>（一般・千葉県）</t>
  </si>
  <si>
    <t>亀山　太陽</t>
  </si>
  <si>
    <t>（大１・宮城県）</t>
  </si>
  <si>
    <t>賀来　春希</t>
  </si>
  <si>
    <t>（高３・東京都）</t>
  </si>
  <si>
    <t>假屋　空翔</t>
  </si>
  <si>
    <t>赤堀　愛果</t>
  </si>
  <si>
    <t>（大２・岐阜県）</t>
  </si>
  <si>
    <t>大辻　悠仁</t>
  </si>
  <si>
    <t>（小５・愛知県）</t>
  </si>
  <si>
    <t>そろばんマイスタースクール</t>
  </si>
  <si>
    <t>園田　柚子</t>
  </si>
  <si>
    <t>（小５・神奈川県）</t>
  </si>
  <si>
    <t>神林そろあん教室</t>
  </si>
  <si>
    <t>林　　　諒</t>
  </si>
  <si>
    <t>（小６・宮城県）</t>
  </si>
  <si>
    <t>仲村くりあ</t>
  </si>
  <si>
    <t>（高１・沖縄県）</t>
  </si>
  <si>
    <t>屋比久珠算塾</t>
  </si>
  <si>
    <t>植田咲太朗</t>
  </si>
  <si>
    <t>（中３・愛知県）</t>
  </si>
  <si>
    <t>そろばん普及会</t>
  </si>
  <si>
    <t>斎藤　　快</t>
  </si>
  <si>
    <t>（高１・青森県）</t>
  </si>
  <si>
    <t>津谷美由紀</t>
  </si>
  <si>
    <t>小川　実咲</t>
  </si>
  <si>
    <t>（大４・埼玉県）</t>
  </si>
  <si>
    <t>新倉　咲音</t>
  </si>
  <si>
    <t>（小４・北海道）</t>
  </si>
  <si>
    <t>今井　理佐</t>
  </si>
  <si>
    <t>（一般・兵庫県）</t>
  </si>
  <si>
    <t>堀田　紳也</t>
  </si>
  <si>
    <t>（一般・愛知県）</t>
  </si>
  <si>
    <t>東海珠算桜井学園</t>
  </si>
  <si>
    <t>江口　尊琉</t>
  </si>
  <si>
    <t>（中１・大阪府）</t>
  </si>
  <si>
    <t>畠山　裕登</t>
  </si>
  <si>
    <t>（小６・東京都）</t>
  </si>
  <si>
    <t>鷺宮珠算塾</t>
  </si>
  <si>
    <t>金原　典真</t>
  </si>
  <si>
    <t>岩成　　海</t>
  </si>
  <si>
    <t>（大１・京都府）</t>
  </si>
  <si>
    <t>立命館大学</t>
  </si>
  <si>
    <t>北村　瑠菜</t>
  </si>
  <si>
    <t>小原　愛菜</t>
  </si>
  <si>
    <t>鳥谷部莉央</t>
  </si>
  <si>
    <t>（中３・青森県）</t>
  </si>
  <si>
    <t>今井　滋丸</t>
  </si>
  <si>
    <t>しま暗算そろばん教室</t>
  </si>
  <si>
    <t>深谷　柚衣</t>
  </si>
  <si>
    <t>（小６・千葉県）</t>
  </si>
  <si>
    <t>小倉珠算学院</t>
  </si>
  <si>
    <t>杉本　果稔</t>
  </si>
  <si>
    <t>（中１・愛知県）</t>
  </si>
  <si>
    <t>佐藤　紗弥</t>
  </si>
  <si>
    <t>野間そろばん教室</t>
  </si>
  <si>
    <t>永井　悠聖</t>
  </si>
  <si>
    <t>（小６・北海道）</t>
  </si>
  <si>
    <t>植西　亮太</t>
  </si>
  <si>
    <t>（一般・大阪府）</t>
  </si>
  <si>
    <t>山田電器工業株式会社</t>
  </si>
  <si>
    <t>遠藤　健斗</t>
  </si>
  <si>
    <t>（中３・宮城県）</t>
  </si>
  <si>
    <t>内田　光咲</t>
  </si>
  <si>
    <t>（大３・東京都）</t>
  </si>
  <si>
    <t>青野　彩夏</t>
  </si>
  <si>
    <t>（高２・神奈川県）</t>
  </si>
  <si>
    <t>五十嵐梨緒</t>
  </si>
  <si>
    <t>田川　　遼</t>
  </si>
  <si>
    <t>土屋そろばん教室</t>
  </si>
  <si>
    <t>髙澤　結愛</t>
  </si>
  <si>
    <t>（中２・埼玉県）</t>
  </si>
  <si>
    <t>比嘉　直人</t>
  </si>
  <si>
    <t>石戸珠算学園</t>
  </si>
  <si>
    <t>岸本　侑真</t>
  </si>
  <si>
    <t>（中１・沖縄県）</t>
  </si>
  <si>
    <t>ニコニコそろばん塾</t>
  </si>
  <si>
    <t>柴田　航希</t>
  </si>
  <si>
    <t>（高１・兵庫県）</t>
  </si>
  <si>
    <t>阿部　堅真</t>
  </si>
  <si>
    <t>三井　怜祐</t>
  </si>
  <si>
    <t>高橋　宏明</t>
  </si>
  <si>
    <t>諏訪　陸人</t>
  </si>
  <si>
    <t>くらや暗算スクール</t>
  </si>
  <si>
    <t>前川　彩果</t>
  </si>
  <si>
    <t>（高３・千葉県）</t>
  </si>
  <si>
    <t>片田　陽太</t>
  </si>
  <si>
    <t>（中２・大阪府）</t>
  </si>
  <si>
    <t>アバカスラボ</t>
  </si>
  <si>
    <t>大見　響介</t>
  </si>
  <si>
    <t>赤塚　桜菜</t>
  </si>
  <si>
    <t>（中１・青森県）</t>
  </si>
  <si>
    <t>安座間心愛</t>
  </si>
  <si>
    <t>（小６・沖縄県）</t>
  </si>
  <si>
    <t>がじゅまるそろばん塾</t>
  </si>
  <si>
    <t>大城さくら</t>
  </si>
  <si>
    <t>（高２・沖縄県）</t>
  </si>
  <si>
    <t>外間そろばんスクール</t>
  </si>
  <si>
    <t>吉田　佳叶</t>
  </si>
  <si>
    <t>西　　純平</t>
  </si>
  <si>
    <t>（大１・兵庫県）</t>
  </si>
  <si>
    <t>関口　喜な</t>
  </si>
  <si>
    <t>（小３・埼玉県）</t>
  </si>
  <si>
    <t>伊藤　聡真</t>
  </si>
  <si>
    <t>さかいそろばん教室</t>
  </si>
  <si>
    <t>横川　愛夢</t>
  </si>
  <si>
    <t>阿久根誠司</t>
  </si>
  <si>
    <t>（一般・東京）</t>
  </si>
  <si>
    <t>文部科学省</t>
  </si>
  <si>
    <t>榎澤　和香</t>
  </si>
  <si>
    <t>（高１・愛知県）</t>
  </si>
  <si>
    <t>阿部　水樹</t>
  </si>
  <si>
    <t>（高１・東京都）</t>
  </si>
  <si>
    <t>後藤　佳歩</t>
  </si>
  <si>
    <t>東原　吏伯</t>
  </si>
  <si>
    <t>（中２・愛知県）</t>
  </si>
  <si>
    <t>花房　華穂</t>
  </si>
  <si>
    <t>中條　琉偉</t>
  </si>
  <si>
    <t>遠山　　諒</t>
  </si>
  <si>
    <t>新垣　　優</t>
  </si>
  <si>
    <t>村上　莉菜</t>
  </si>
  <si>
    <t>高山　　皐</t>
  </si>
  <si>
    <t>（中１・秋田県）</t>
  </si>
  <si>
    <t>秋田あんざんアカデミー</t>
  </si>
  <si>
    <t>根本　麻希</t>
  </si>
  <si>
    <t>冨永　千乃</t>
  </si>
  <si>
    <t>石川塾</t>
  </si>
  <si>
    <t>宮﨑　愛菜</t>
  </si>
  <si>
    <t>（高１・神奈川県）</t>
  </si>
  <si>
    <t>西山　叶望</t>
  </si>
  <si>
    <t>（中３・広島県）</t>
  </si>
  <si>
    <t xml:space="preserve">伊藤珠算塾 </t>
  </si>
  <si>
    <t>諏訪　壮真</t>
  </si>
  <si>
    <t>（小５・埼玉県）</t>
  </si>
  <si>
    <t>兼松　優衣</t>
  </si>
  <si>
    <t>（中２・北海道）</t>
  </si>
  <si>
    <t>下佐珠算塾</t>
  </si>
  <si>
    <t>奈良　優杜</t>
  </si>
  <si>
    <t>たまえ珠算塾</t>
  </si>
  <si>
    <t>髙子　智大</t>
  </si>
  <si>
    <t>佐藤　純奈</t>
  </si>
  <si>
    <t>秀琳館珠算教室</t>
  </si>
  <si>
    <t>原田　　駿</t>
  </si>
  <si>
    <t>（大３・神奈川県）</t>
  </si>
  <si>
    <t>吉田　成希</t>
  </si>
  <si>
    <t>（中１・宮城県）</t>
  </si>
  <si>
    <t>壷井　涼花</t>
  </si>
  <si>
    <t>（高２・香川県）</t>
  </si>
  <si>
    <t>みとよそろばん教室</t>
  </si>
  <si>
    <t>相澤　壮真</t>
  </si>
  <si>
    <t>縄田　颯士</t>
  </si>
  <si>
    <t>酒井　聡史</t>
  </si>
  <si>
    <t>（大４・北海道）</t>
  </si>
  <si>
    <t>安藤　　舜</t>
  </si>
  <si>
    <t>（中２・東京都）</t>
  </si>
  <si>
    <t>新里　飛宙</t>
  </si>
  <si>
    <t>（小３・沖縄県）</t>
  </si>
  <si>
    <t>高橋　東子</t>
  </si>
  <si>
    <t>南部　圭佑</t>
  </si>
  <si>
    <t>降矢　才馳</t>
  </si>
  <si>
    <t>（小３・秋田県）</t>
  </si>
  <si>
    <t>関口　玲な</t>
  </si>
  <si>
    <t>宍戸　杏実</t>
  </si>
  <si>
    <t>（高２・北海道）</t>
  </si>
  <si>
    <t>飯田珠算研究所</t>
  </si>
  <si>
    <t>照井　　楓</t>
  </si>
  <si>
    <t>（高２・秋田県）</t>
  </si>
  <si>
    <t>大嶋　星七</t>
  </si>
  <si>
    <t>そろばんスクエア</t>
  </si>
  <si>
    <t>中嶋　　雫</t>
  </si>
  <si>
    <t>（高１・群馬県）</t>
  </si>
  <si>
    <t>SHIMIZUそろばん</t>
  </si>
  <si>
    <t>椎井　理恩</t>
  </si>
  <si>
    <t>（中１・千葉県）</t>
  </si>
  <si>
    <t>大野　哲弥</t>
  </si>
  <si>
    <t>安松あゆみ</t>
  </si>
  <si>
    <t>辻窪　玲音</t>
  </si>
  <si>
    <t>松本　大聖</t>
  </si>
  <si>
    <t>唐松　慶旗</t>
  </si>
  <si>
    <t>（中１・東京都）</t>
  </si>
  <si>
    <t>花房　一輝</t>
  </si>
  <si>
    <t>照屋　太晴</t>
  </si>
  <si>
    <t>（小２・沖縄県）</t>
  </si>
  <si>
    <t>加藤　洋樹</t>
  </si>
  <si>
    <t>（中１・新潟県）</t>
  </si>
  <si>
    <t>中条そろばんあんざん教室</t>
  </si>
  <si>
    <t>山本　章瑛</t>
  </si>
  <si>
    <t>松田　祐奈</t>
  </si>
  <si>
    <t>（中２・新潟県）</t>
  </si>
  <si>
    <t>小黒珠算教室</t>
  </si>
  <si>
    <t>山内　美怜</t>
  </si>
  <si>
    <t>（小５・沖縄県）</t>
  </si>
  <si>
    <t>申　　悠宏</t>
  </si>
  <si>
    <t>（小５・千葉県）</t>
  </si>
  <si>
    <t>米良　直樹</t>
  </si>
  <si>
    <t>髙澤　史直</t>
  </si>
  <si>
    <t>（大１・埼玉県）</t>
  </si>
  <si>
    <t>山入端かなこ</t>
  </si>
  <si>
    <t>小田航太郎</t>
  </si>
  <si>
    <t>與座　綾南</t>
  </si>
  <si>
    <t>（中３・沖縄県）</t>
  </si>
  <si>
    <t>津嘉山珠算塾</t>
  </si>
  <si>
    <t>合澤　拓亮</t>
  </si>
  <si>
    <t>土屋　諒真</t>
  </si>
  <si>
    <t>田口　彩葉</t>
  </si>
  <si>
    <t>小野　紗月</t>
  </si>
  <si>
    <t>有村　伊織</t>
  </si>
  <si>
    <t>寺西　聡子</t>
  </si>
  <si>
    <t>パナソニック株式会社</t>
  </si>
  <si>
    <t>髙澤　結希</t>
  </si>
  <si>
    <t>岡本　萌子</t>
  </si>
  <si>
    <t>（中３・愛媛県）</t>
  </si>
  <si>
    <t>PACHIPACHIアバカススクール</t>
  </si>
  <si>
    <t>川邉菜々子</t>
  </si>
  <si>
    <t>（小４・宮城県）</t>
  </si>
  <si>
    <t>若葉　杏珠</t>
  </si>
  <si>
    <t>（中２・広島県）</t>
  </si>
  <si>
    <t>申　　艶靖</t>
  </si>
  <si>
    <t>塩田　　渉</t>
  </si>
  <si>
    <t>（高１・新潟県）</t>
  </si>
  <si>
    <t>こうやそろばん教室</t>
  </si>
  <si>
    <t>前川美早紀</t>
  </si>
  <si>
    <t>OKADA RYUJU</t>
  </si>
  <si>
    <t>（小５・BRASIL）</t>
  </si>
  <si>
    <t>HEISEI SOROBAN ACADEMY</t>
  </si>
  <si>
    <t>植田　壱哉</t>
  </si>
  <si>
    <t>（高１・茨城県）</t>
  </si>
  <si>
    <t>大森そろばん教室</t>
  </si>
  <si>
    <t>鈴木　愛菜</t>
  </si>
  <si>
    <t>（中２・秋田県）</t>
  </si>
  <si>
    <t>吉田潤之介</t>
  </si>
  <si>
    <t>（中２・千葉県）</t>
  </si>
  <si>
    <t>笹森　愛菜</t>
  </si>
  <si>
    <t>（大１・北海道）</t>
  </si>
  <si>
    <t>後藤智彩貴</t>
  </si>
  <si>
    <t>赤澤　慶祐</t>
  </si>
  <si>
    <t>田中　歩斗</t>
  </si>
  <si>
    <t>奥野　友乃</t>
  </si>
  <si>
    <t>（小５・兵庫県）</t>
  </si>
  <si>
    <t>金山　奈央</t>
  </si>
  <si>
    <t>（小４・長野県）</t>
  </si>
  <si>
    <t>金山そろばん暗算アカデミー</t>
  </si>
  <si>
    <t>白石　　陽</t>
  </si>
  <si>
    <t>星　　悠斗</t>
  </si>
  <si>
    <t>（小６・静岡県）</t>
  </si>
  <si>
    <t>田代そろばん教室</t>
  </si>
  <si>
    <t>進藤　雅峻</t>
  </si>
  <si>
    <t>（小４・秋田県）</t>
  </si>
  <si>
    <t>中沢　仁美</t>
  </si>
  <si>
    <t>（小５・新潟県）</t>
  </si>
  <si>
    <t>中沢珠算教室</t>
  </si>
  <si>
    <t>茂木ひなの</t>
  </si>
  <si>
    <t>（小５・群馬県）</t>
  </si>
  <si>
    <t>濵田　隼冴</t>
  </si>
  <si>
    <t>西村　俊亮</t>
  </si>
  <si>
    <t>中里　樹希</t>
  </si>
  <si>
    <t>清里　一弘</t>
  </si>
  <si>
    <t>大阪坂倉速算会清里教場</t>
  </si>
  <si>
    <t>山内　悠渡</t>
  </si>
  <si>
    <t>実そろばん教室</t>
  </si>
  <si>
    <t>田中　優蘭</t>
  </si>
  <si>
    <t>（大３・北海道）</t>
  </si>
  <si>
    <t>安藤　メイ</t>
  </si>
  <si>
    <t>（中１・兵庫県）</t>
  </si>
  <si>
    <t>國井　康平</t>
  </si>
  <si>
    <t>二子玉川そろばんあんざんスクール</t>
  </si>
  <si>
    <t>渋谷ありす</t>
  </si>
  <si>
    <t>沼山　大斗</t>
  </si>
  <si>
    <t>（小５・青森県）</t>
  </si>
  <si>
    <t>古堅　祐哉</t>
  </si>
  <si>
    <t>（一般・沖縄県）</t>
  </si>
  <si>
    <t>尾下　萌音</t>
  </si>
  <si>
    <t>水口　怜奈</t>
  </si>
  <si>
    <t>南野　結香</t>
  </si>
  <si>
    <t>日浅雄一郎</t>
  </si>
  <si>
    <t>（高１・愛媛県）</t>
  </si>
  <si>
    <t>松本　実英</t>
  </si>
  <si>
    <t>（中３・東京都）</t>
  </si>
  <si>
    <t>Abacus Studio</t>
  </si>
  <si>
    <t>井上　栞那</t>
  </si>
  <si>
    <t>小林　樹里</t>
  </si>
  <si>
    <t>千葉　海翔</t>
  </si>
  <si>
    <t>松川百合香</t>
  </si>
  <si>
    <t>（高２・福岡県）</t>
  </si>
  <si>
    <t>北九州市立高等学校</t>
  </si>
  <si>
    <t>吉田龍一郎</t>
  </si>
  <si>
    <t>（高２・千葉県）</t>
  </si>
  <si>
    <t>比嘉　良綺</t>
  </si>
  <si>
    <t>安座間大和</t>
  </si>
  <si>
    <t>（小４・沖縄県）</t>
  </si>
  <si>
    <t>藤井　彩乃</t>
  </si>
  <si>
    <t>大沼　奏太</t>
  </si>
  <si>
    <t>（小４・茨城県）</t>
  </si>
  <si>
    <t>西野　旬哉</t>
  </si>
  <si>
    <t>山内　紬意</t>
  </si>
  <si>
    <t>（中２・茨城県）</t>
  </si>
  <si>
    <t>渋川　萌乃</t>
  </si>
  <si>
    <t>豊平そろばん教室</t>
  </si>
  <si>
    <t>照屋　圭右</t>
  </si>
  <si>
    <t>林　　葉太</t>
  </si>
  <si>
    <t>森田　珠生</t>
  </si>
  <si>
    <t>（中１・茨城県）</t>
  </si>
  <si>
    <t>松﨑　結大</t>
  </si>
  <si>
    <t>山岸　龍矢</t>
  </si>
  <si>
    <t>田中　恵音</t>
  </si>
  <si>
    <t>（高１・北海道）</t>
  </si>
  <si>
    <t>野口　芽以</t>
  </si>
  <si>
    <t>（小５・東京都）</t>
  </si>
  <si>
    <t>植村　太郎</t>
  </si>
  <si>
    <t>（中３・新潟県）</t>
  </si>
  <si>
    <t>植村珠算塾</t>
  </si>
  <si>
    <t>牛島　知香</t>
  </si>
  <si>
    <t>（高１・大阪府）</t>
  </si>
  <si>
    <t>金　　新人</t>
  </si>
  <si>
    <t>吉岡　琉愛</t>
  </si>
  <si>
    <t>（小５・茨城県）</t>
  </si>
  <si>
    <t>もりたそろばん教室</t>
  </si>
  <si>
    <t>中川　聖菜</t>
  </si>
  <si>
    <t>（小６・愛知県）</t>
  </si>
  <si>
    <t>土屋　美帆</t>
  </si>
  <si>
    <t>庄司　悠真</t>
  </si>
  <si>
    <t>（小３・兵庫県）</t>
  </si>
  <si>
    <t>青木　麻衣</t>
  </si>
  <si>
    <t>小沢　脩馬</t>
  </si>
  <si>
    <t>尾﨑　璃愛</t>
  </si>
  <si>
    <t>（小６・兵庫県）</t>
  </si>
  <si>
    <t>神戸あんざんアカデミー</t>
  </si>
  <si>
    <t>阿部　笑子</t>
  </si>
  <si>
    <t>（中３・北海道）</t>
  </si>
  <si>
    <t>宮の沢珠算学院</t>
  </si>
  <si>
    <t>藤岡　優太</t>
  </si>
  <si>
    <t>（高１・広島県）</t>
  </si>
  <si>
    <t>坂澤　里優</t>
  </si>
  <si>
    <t>（小６・青森県）</t>
  </si>
  <si>
    <t>米良　颯樹</t>
  </si>
  <si>
    <t>武藤　有紀</t>
  </si>
  <si>
    <t>ＯＫそろばんクラブ</t>
  </si>
  <si>
    <t>渡邊　璃音</t>
  </si>
  <si>
    <t>（高２・京都府）</t>
  </si>
  <si>
    <t>珠算・珠算式あんざん普及会　アバカス・スクール</t>
  </si>
  <si>
    <t>林　　柚希</t>
  </si>
  <si>
    <t>茂木はな乃</t>
  </si>
  <si>
    <t>（中１・群馬県）</t>
  </si>
  <si>
    <t>髙田くるみ</t>
  </si>
  <si>
    <t>荻　　翔平</t>
  </si>
  <si>
    <t>村井　希翠</t>
  </si>
  <si>
    <t>つるかめ塾</t>
  </si>
  <si>
    <t>林　慎一郎</t>
  </si>
  <si>
    <t>Ｓ＆Ａあんざんスクール</t>
  </si>
  <si>
    <t>村杉　　翼</t>
  </si>
  <si>
    <t>宮﨑　愛弓</t>
  </si>
  <si>
    <t>（小４・千葉県）</t>
  </si>
  <si>
    <t>平泉　直貴</t>
  </si>
  <si>
    <t>鈴木　杏子</t>
  </si>
  <si>
    <t>そろばん学び舎おおあみ</t>
  </si>
  <si>
    <t>武田　　凜</t>
  </si>
  <si>
    <t>（高２・山形県）</t>
  </si>
  <si>
    <t>平藤そろばん・あんざん教室</t>
  </si>
  <si>
    <t>池上　佳穂</t>
  </si>
  <si>
    <t>徳本　和奏</t>
  </si>
  <si>
    <t>小黒　太一</t>
  </si>
  <si>
    <t>（小６・新潟県）</t>
  </si>
  <si>
    <t>勝田　結衣</t>
  </si>
  <si>
    <t>柏原　希海</t>
  </si>
  <si>
    <t>山本　結菜</t>
  </si>
  <si>
    <t>（大３・千葉県）</t>
  </si>
  <si>
    <t>大信田宝来</t>
  </si>
  <si>
    <t>遠藤　詩歩</t>
  </si>
  <si>
    <t>（小５・山形県）</t>
  </si>
  <si>
    <t>河村　嘉輝</t>
  </si>
  <si>
    <t>（小５・大阪府）</t>
  </si>
  <si>
    <t>東洋珠算豊里学院</t>
  </si>
  <si>
    <t>田中七菜子</t>
  </si>
  <si>
    <t>（小６・神奈川県）</t>
  </si>
  <si>
    <t>榎本　美祐</t>
  </si>
  <si>
    <t>東海林佑哉</t>
  </si>
  <si>
    <t>（中１・北海道）</t>
  </si>
  <si>
    <t>日山　芹香</t>
  </si>
  <si>
    <t>湊珠算研究会</t>
  </si>
  <si>
    <t>安東　日花</t>
  </si>
  <si>
    <t>角田　琉衣</t>
  </si>
  <si>
    <t>勝部壮太郎</t>
  </si>
  <si>
    <t>（中１・香川県）</t>
  </si>
  <si>
    <t>森川　由唯</t>
  </si>
  <si>
    <t>横山　潤也</t>
  </si>
  <si>
    <t>小田　純子</t>
  </si>
  <si>
    <t>加藤　和奏</t>
  </si>
  <si>
    <t>塩田　沙耶</t>
  </si>
  <si>
    <t>大沢　一真</t>
  </si>
  <si>
    <t>浦野　真樹</t>
  </si>
  <si>
    <t>（中１・神奈川県）</t>
  </si>
  <si>
    <t>中川　了今</t>
  </si>
  <si>
    <t>（小５・香川県）</t>
  </si>
  <si>
    <t>小島　大夢</t>
  </si>
  <si>
    <t>本間　咲結</t>
  </si>
  <si>
    <t>佐々木郁翔</t>
  </si>
  <si>
    <t>伊藤　彩羽</t>
  </si>
  <si>
    <t>堀江祐果里</t>
  </si>
  <si>
    <t>高橋　康太</t>
  </si>
  <si>
    <t>田無そろばん塾JAC</t>
  </si>
  <si>
    <t>土本真結香</t>
  </si>
  <si>
    <t>山口百々果</t>
  </si>
  <si>
    <t>（高１・山形県）</t>
  </si>
  <si>
    <t>原　　啓太</t>
  </si>
  <si>
    <t>中川　佳音</t>
  </si>
  <si>
    <t>（中３・香川県）</t>
  </si>
  <si>
    <t>山後　仁美</t>
  </si>
  <si>
    <t>丸山　想太</t>
  </si>
  <si>
    <t>青木悠二郎</t>
  </si>
  <si>
    <t>（小４・新潟県）</t>
  </si>
  <si>
    <t>髙野凛々花</t>
  </si>
  <si>
    <t>藤田　　結</t>
  </si>
  <si>
    <t>（小３・大阪府）</t>
  </si>
  <si>
    <t>鈴木珠算学院</t>
  </si>
  <si>
    <t>加藤　風花</t>
  </si>
  <si>
    <t>南　　咲妃</t>
  </si>
  <si>
    <t>青山そろばん教室</t>
  </si>
  <si>
    <t>薮　　康誠</t>
  </si>
  <si>
    <t>佐治　英恵</t>
  </si>
  <si>
    <t>（中２・兵庫県）</t>
  </si>
  <si>
    <t>高橋　音葉</t>
  </si>
  <si>
    <t>塚本そよか</t>
  </si>
  <si>
    <t>大草　楓牙</t>
  </si>
  <si>
    <t>青木　快斗</t>
  </si>
  <si>
    <t>志村　百音</t>
  </si>
  <si>
    <t>小林　愛実</t>
  </si>
  <si>
    <t>江古田速算学院</t>
  </si>
  <si>
    <t>浅井　香音</t>
  </si>
  <si>
    <t>中下　心結</t>
  </si>
  <si>
    <t>小島　結愛</t>
  </si>
  <si>
    <t>早川　奈那</t>
  </si>
  <si>
    <t>（大１・三重県）</t>
  </si>
  <si>
    <t>磯田そろばん教室</t>
  </si>
  <si>
    <t>藤城　将志</t>
  </si>
  <si>
    <t>比嘉　正裕</t>
  </si>
  <si>
    <t>清水あかり</t>
  </si>
  <si>
    <t>山下　千夏</t>
  </si>
  <si>
    <t>足助　俊幸</t>
  </si>
  <si>
    <t>山田　心愛</t>
  </si>
  <si>
    <t>馬場　美和</t>
  </si>
  <si>
    <t>うきうきそろばん教室</t>
  </si>
  <si>
    <t>井上　幹太</t>
  </si>
  <si>
    <t>岡田　聡真</t>
  </si>
  <si>
    <t>（中１・愛媛県）</t>
  </si>
  <si>
    <t>丸山　雄大</t>
  </si>
  <si>
    <t>（小２・東京都）</t>
  </si>
  <si>
    <t>船戸美沙樹</t>
  </si>
  <si>
    <t>（大４・千葉県）</t>
  </si>
  <si>
    <t>武藤　和希</t>
  </si>
  <si>
    <t>（高２・愛知県）</t>
  </si>
  <si>
    <t>雨谷　奈々</t>
  </si>
  <si>
    <t>（小６・茨城県）</t>
  </si>
  <si>
    <t>西場麟太朗</t>
  </si>
  <si>
    <t>齋藤　　奨</t>
  </si>
  <si>
    <t>（小６・山形県）</t>
  </si>
  <si>
    <t>降矢　晴愛</t>
  </si>
  <si>
    <t>（小６・秋田県）</t>
  </si>
  <si>
    <t>三井　颯眞</t>
  </si>
  <si>
    <t>嶋　菜々美</t>
  </si>
  <si>
    <t>川村　真生</t>
  </si>
  <si>
    <t>波照間　颯</t>
  </si>
  <si>
    <t>（中２・沖縄県）</t>
  </si>
  <si>
    <t>高木　瑛杜</t>
  </si>
  <si>
    <t>栗田　優心</t>
  </si>
  <si>
    <t>藤平　大輝</t>
  </si>
  <si>
    <t>牧野明日奏</t>
  </si>
  <si>
    <t>松井　　湊</t>
  </si>
  <si>
    <t>越智　咲蘭</t>
  </si>
  <si>
    <t>（小６・愛媛県）</t>
  </si>
  <si>
    <t>山田　蒼大</t>
  </si>
  <si>
    <t>浦垣　　瞭</t>
  </si>
  <si>
    <t>與座　伽蓮</t>
  </si>
  <si>
    <t>安井　初花</t>
  </si>
  <si>
    <t>瀬野奈菜絵</t>
  </si>
  <si>
    <t>（中３・山形県）</t>
  </si>
  <si>
    <t>堤　　莉央</t>
  </si>
  <si>
    <t>（小４・東京都）</t>
  </si>
  <si>
    <t>山田　芽依</t>
  </si>
  <si>
    <t>村上　義航</t>
  </si>
  <si>
    <t>（中２・神奈川県）</t>
  </si>
  <si>
    <t>パチパチそろばん速算スクール</t>
  </si>
  <si>
    <t>田苗　大門</t>
  </si>
  <si>
    <t>佐藤　由菜</t>
  </si>
  <si>
    <t>松本　英倫</t>
  </si>
  <si>
    <t>保立希乃心</t>
  </si>
  <si>
    <t>松倉　由依</t>
  </si>
  <si>
    <t>（小３・東京都）</t>
  </si>
  <si>
    <t>畑　瑠璃子</t>
  </si>
  <si>
    <t>（小２・兵庫県）</t>
  </si>
  <si>
    <t>小野　夏怜</t>
  </si>
  <si>
    <t>大谷賢太郎</t>
  </si>
  <si>
    <t>（中２・香川県）</t>
  </si>
  <si>
    <t>青木　梨那</t>
  </si>
  <si>
    <t>Countspace</t>
  </si>
  <si>
    <t>信清　陽菜</t>
  </si>
  <si>
    <t>大田　結愛</t>
  </si>
  <si>
    <t>（小３・千葉県）</t>
  </si>
  <si>
    <t>志村　瑠音</t>
  </si>
  <si>
    <t>松田　彩花</t>
  </si>
  <si>
    <t>西野　匠哉</t>
  </si>
  <si>
    <t>廣沢　　毅</t>
  </si>
  <si>
    <t>名古屋市役所</t>
  </si>
  <si>
    <t>山里　姫愛</t>
  </si>
  <si>
    <t>大塚　千秋</t>
  </si>
  <si>
    <t>小山田一美</t>
  </si>
  <si>
    <t>（中１・山形県）</t>
  </si>
  <si>
    <t>青野　奈々</t>
  </si>
  <si>
    <t>（中２・愛媛県）</t>
  </si>
  <si>
    <t>鎌形　陽夏</t>
  </si>
  <si>
    <t>瀬戸　凜大</t>
  </si>
  <si>
    <t>石田よつ葉</t>
  </si>
  <si>
    <t>下川　奈穂</t>
  </si>
  <si>
    <t>（一般・東京都）</t>
  </si>
  <si>
    <t>中野珠算塾羽根木支部</t>
  </si>
  <si>
    <t>岡本　優芽</t>
  </si>
  <si>
    <t>窪　　奏一</t>
  </si>
  <si>
    <t>宮﨑順之介</t>
  </si>
  <si>
    <t>榊原　光翔</t>
  </si>
  <si>
    <t>（小３・茨城県）</t>
  </si>
  <si>
    <t>伊藤　美羽</t>
  </si>
  <si>
    <t>川村　友乃</t>
  </si>
  <si>
    <t>横山　彩乃</t>
  </si>
  <si>
    <t>湊　　優衣</t>
  </si>
  <si>
    <t>泉谷　　圭</t>
  </si>
  <si>
    <t>（小４・大阪府）</t>
  </si>
  <si>
    <t>高橋　季瑚</t>
  </si>
  <si>
    <t>山田　秀敏</t>
  </si>
  <si>
    <t>小野　遥真</t>
  </si>
  <si>
    <t>（小２・埼玉県）</t>
  </si>
  <si>
    <t>髙木萌々夏</t>
  </si>
  <si>
    <t>山本　佳苗</t>
  </si>
  <si>
    <t>笹森　海都</t>
  </si>
  <si>
    <t>髙村　優平</t>
  </si>
  <si>
    <t>花房　幹太</t>
  </si>
  <si>
    <t>（小３・宮城県）</t>
  </si>
  <si>
    <t>下庄　真央</t>
  </si>
  <si>
    <t>高岡　里朱</t>
  </si>
  <si>
    <t>粂川　泰空</t>
  </si>
  <si>
    <t>シュルツ建斗</t>
  </si>
  <si>
    <t>松﨑　惠大</t>
  </si>
  <si>
    <t>三好　未祐</t>
  </si>
  <si>
    <t>鷹取　優月</t>
  </si>
  <si>
    <t>新垣　望愛</t>
  </si>
  <si>
    <t>吉野　友菜</t>
  </si>
  <si>
    <t>田中　美妃</t>
  </si>
  <si>
    <t>安　百合子</t>
  </si>
  <si>
    <t>馬場　雛乃</t>
  </si>
  <si>
    <t>（一般・福岡県）</t>
  </si>
  <si>
    <t>伊藤　　花</t>
  </si>
  <si>
    <t>浅見　彩葉</t>
  </si>
  <si>
    <t>榮島　　遵</t>
  </si>
  <si>
    <t>高橋　杏実</t>
  </si>
  <si>
    <t>TAMAE DAISUKE</t>
  </si>
  <si>
    <t>（大３・BRASIL）</t>
  </si>
  <si>
    <t>河上　彩理</t>
  </si>
  <si>
    <t>中村　莉子</t>
  </si>
  <si>
    <t>（小４・兵庫県）</t>
  </si>
  <si>
    <t>渡辺　圭悟</t>
  </si>
  <si>
    <t>清水　花穂</t>
  </si>
  <si>
    <t>（小３・愛知県）</t>
  </si>
  <si>
    <t>原田　陽向</t>
  </si>
  <si>
    <t>岸端　優汰</t>
  </si>
  <si>
    <t>樋笠　未奈</t>
  </si>
  <si>
    <t>長岐莉衣奈</t>
  </si>
  <si>
    <t>松澤　ゆり</t>
  </si>
  <si>
    <t>奥村　紗菜</t>
  </si>
  <si>
    <t>（小３・神奈川県）</t>
  </si>
  <si>
    <t>崎間　康皓</t>
  </si>
  <si>
    <t>松井　実莉</t>
  </si>
  <si>
    <t>福崎　智悠</t>
  </si>
  <si>
    <t>岩出そろばんアカデミー</t>
  </si>
  <si>
    <t>渡部　夏輝</t>
  </si>
  <si>
    <t>（中３・山梨県）</t>
  </si>
  <si>
    <t>遊亀珠算学校</t>
  </si>
  <si>
    <t>田村　涼香</t>
  </si>
  <si>
    <t>（中１・福岡県）</t>
  </si>
  <si>
    <t>樋笠　麻依</t>
  </si>
  <si>
    <t>為広　大空</t>
  </si>
  <si>
    <t>（小４・香川県）</t>
  </si>
  <si>
    <t>小出　陽暉</t>
  </si>
  <si>
    <t>そろばん道場　京-KEI-</t>
  </si>
  <si>
    <t>金井亜耶花</t>
  </si>
  <si>
    <t>岩本　旺大</t>
  </si>
  <si>
    <t>若本　大和</t>
  </si>
  <si>
    <t>福永　莉子</t>
  </si>
  <si>
    <t>長川　愛花</t>
  </si>
  <si>
    <t>（小６・大阪府）</t>
  </si>
  <si>
    <t>齋藤　　雅</t>
  </si>
  <si>
    <t>高橋　こな</t>
  </si>
  <si>
    <t>髙山　瑞貴</t>
  </si>
  <si>
    <t>小山田優子</t>
  </si>
  <si>
    <t>堀内　菜月</t>
  </si>
  <si>
    <t>五味孝太郎</t>
  </si>
  <si>
    <t>深堀　結太</t>
  </si>
  <si>
    <t>桐山　　心</t>
  </si>
  <si>
    <t>牧野珠算研究塾</t>
  </si>
  <si>
    <t>松本　　奏</t>
  </si>
  <si>
    <t>西田　芽依</t>
  </si>
  <si>
    <t>（小４・山形県）</t>
  </si>
  <si>
    <t>石川　愛琉</t>
  </si>
  <si>
    <t>池田　翔真</t>
  </si>
  <si>
    <t>堀内　優衣</t>
  </si>
  <si>
    <t>髙山　雅純</t>
  </si>
  <si>
    <t>吉谷　香凛</t>
  </si>
  <si>
    <t>（小６・福岡県）</t>
  </si>
  <si>
    <t>伊東　慶人</t>
  </si>
  <si>
    <t>岩瀬　創祐</t>
  </si>
  <si>
    <t>（小２・愛知県）</t>
  </si>
  <si>
    <t>浅海　伽羅</t>
  </si>
  <si>
    <t>萩原愛理沙</t>
  </si>
  <si>
    <t>藤川　鈴歌</t>
  </si>
  <si>
    <t>酒井　　翼</t>
  </si>
  <si>
    <t>HAYASHI JULIA</t>
  </si>
  <si>
    <t>田口　篤汰</t>
  </si>
  <si>
    <t>関谷　優月</t>
  </si>
  <si>
    <t>そろばんゼミナールＵＮＯ</t>
  </si>
  <si>
    <t>今田　　好</t>
  </si>
  <si>
    <t>越智　叶穏</t>
  </si>
  <si>
    <t>（小４・愛媛県）</t>
  </si>
  <si>
    <t>永嶋　恵護</t>
  </si>
  <si>
    <t>松田　　隼</t>
  </si>
  <si>
    <t>米村　宗馬</t>
  </si>
  <si>
    <t>大槻　朋矢</t>
  </si>
  <si>
    <t>鈴木　華怜</t>
  </si>
  <si>
    <t>境　里彩子</t>
  </si>
  <si>
    <t>酒井　　翔</t>
  </si>
  <si>
    <t>（小２・長野県）</t>
  </si>
  <si>
    <t>高　　雪乃</t>
  </si>
  <si>
    <t>薮内　彰吾</t>
  </si>
  <si>
    <t>福島　子温</t>
  </si>
  <si>
    <t>KONISHI RAFAEL</t>
  </si>
  <si>
    <t>藤田　清虎</t>
  </si>
  <si>
    <t>林　昂之介</t>
  </si>
  <si>
    <t>林　　真央</t>
  </si>
  <si>
    <t>村井　翠祐</t>
  </si>
  <si>
    <t>松尾　栞奈</t>
  </si>
  <si>
    <t>（小１・東京都）</t>
  </si>
  <si>
    <t>武者　礼華</t>
  </si>
  <si>
    <t>小窪　　旬</t>
  </si>
  <si>
    <t>山口健太郎</t>
  </si>
  <si>
    <t>高林　君宇</t>
  </si>
  <si>
    <t>竹山　　宇</t>
  </si>
  <si>
    <t>永嶋　千愛</t>
  </si>
  <si>
    <t>加藤　　栞</t>
  </si>
  <si>
    <t>龍　晴太郎</t>
  </si>
  <si>
    <t>安則　沙絢</t>
  </si>
  <si>
    <t>藤嶋　優也</t>
  </si>
  <si>
    <t>石井　彩良</t>
  </si>
  <si>
    <t>（小２・神奈川県）</t>
  </si>
  <si>
    <t>岡田　大賀</t>
  </si>
  <si>
    <t>藤川　真成</t>
  </si>
  <si>
    <t>本田　陽紀</t>
  </si>
  <si>
    <t>相原凰一郎</t>
  </si>
  <si>
    <t>（小２・愛媛県）</t>
  </si>
  <si>
    <t>田島　槇人</t>
  </si>
  <si>
    <t>菅　　夏希</t>
  </si>
  <si>
    <t>五十嵐希音</t>
  </si>
  <si>
    <t>村上真乃華</t>
  </si>
  <si>
    <t>（中３・BRASIL）</t>
  </si>
  <si>
    <t>青野　奈緒</t>
  </si>
  <si>
    <t>青野　奈美</t>
  </si>
  <si>
    <t>安田　羽澄</t>
  </si>
  <si>
    <t>藤本　望亜</t>
  </si>
  <si>
    <t>長野　　楓</t>
  </si>
  <si>
    <t>八塚　陽向</t>
  </si>
  <si>
    <t>YOSHIDA SHINO</t>
    <phoneticPr fontId="1"/>
  </si>
  <si>
    <t>お申し込みは、５月７日～１３日の間に</t>
    <rPh sb="1" eb="2">
      <t>モウ</t>
    </rPh>
    <rPh sb="3" eb="4">
      <t>コ</t>
    </rPh>
    <rPh sb="8" eb="9">
      <t>ガツ</t>
    </rPh>
    <rPh sb="10" eb="11">
      <t>ニチ</t>
    </rPh>
    <rPh sb="14" eb="15">
      <t>ニチ</t>
    </rPh>
    <rPh sb="16" eb="17">
      <t>アイダ</t>
    </rPh>
    <phoneticPr fontId="1"/>
  </si>
  <si>
    <t>↓選手氏名を入力すると、前回成績から自動検索し、
　得点を表示します。得点違和感がある場合や、参加
　しているのに『０』と表示される場合は、前回の成
　績や選手氏名に誤りがないか、ご確認ください。
　Ｆ１クラスの場合は、前回得点は参照されません。</t>
    <rPh sb="35" eb="37">
      <t>トクテン</t>
    </rPh>
    <rPh sb="47" eb="49">
      <t>サンカ</t>
    </rPh>
    <rPh sb="61" eb="63">
      <t>ヒョウジ</t>
    </rPh>
    <rPh sb="66" eb="68">
      <t>バアイ</t>
    </rPh>
    <rPh sb="78" eb="80">
      <t>センシュ</t>
    </rPh>
    <rPh sb="80" eb="82">
      <t>シメイ</t>
    </rPh>
    <rPh sb="83" eb="84">
      <t>アヤマ</t>
    </rPh>
    <rPh sb="106" eb="108">
      <t>バアイ</t>
    </rPh>
    <rPh sb="110" eb="112">
      <t>ゼンカイ</t>
    </rPh>
    <rPh sb="112" eb="114">
      <t>トクテン</t>
    </rPh>
    <rPh sb="115" eb="117">
      <t>サンショウ</t>
    </rPh>
    <phoneticPr fontId="1"/>
  </si>
  <si>
    <t>F0</t>
    <phoneticPr fontId="1"/>
  </si>
  <si>
    <t>F1</t>
    <phoneticPr fontId="1"/>
  </si>
  <si>
    <t>F</t>
    <phoneticPr fontId="1"/>
  </si>
  <si>
    <r>
      <t xml:space="preserve">コメント
</t>
    </r>
    <r>
      <rPr>
        <sz val="6"/>
        <color theme="0"/>
        <rFont val="ＭＳ ゴシック"/>
        <family val="3"/>
        <charset val="128"/>
      </rPr>
      <t>（２０文字程度。当会ＨＰ、月刊サンライズ等に公開される可能性があります）</t>
    </r>
    <phoneticPr fontId="1"/>
  </si>
  <si>
    <t>クラス（F0 or F1）
数字のみ入力</t>
    <rPh sb="14" eb="16">
      <t>スウジ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</si>
</sst>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u/>
      <sz val="20"/>
      <color theme="1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sz val="16"/>
      <color rgb="FFFFFF00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3" fillId="2" borderId="0" xfId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5" fillId="5" borderId="17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8" fillId="8" borderId="1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9" xfId="0" applyFont="1" applyFill="1" applyBorder="1" applyAlignment="1" applyProtection="1">
      <alignment horizontal="center"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4" fillId="6" borderId="1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</xf>
    <xf numFmtId="0" fontId="3" fillId="2" borderId="0" xfId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distributed" wrapText="1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center" shrinkToFit="1"/>
    </xf>
    <xf numFmtId="0" fontId="5" fillId="2" borderId="0" xfId="0" applyFont="1" applyFill="1" applyBorder="1" applyAlignment="1" applyProtection="1">
      <alignment vertical="center" wrapText="1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8" fillId="2" borderId="0" xfId="0" applyFont="1" applyFill="1" applyAlignment="1" applyProtection="1">
      <alignment wrapText="1" shrinkToFit="1"/>
    </xf>
    <xf numFmtId="0" fontId="4" fillId="2" borderId="5" xfId="0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</xf>
    <xf numFmtId="0" fontId="24" fillId="6" borderId="6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</xf>
    <xf numFmtId="0" fontId="24" fillId="2" borderId="5" xfId="0" applyFont="1" applyFill="1" applyBorder="1" applyAlignment="1" applyProtection="1">
      <alignment horizontal="right" vertical="center" shrinkToFit="1"/>
    </xf>
    <xf numFmtId="0" fontId="4" fillId="6" borderId="5" xfId="0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 applyProtection="1">
      <alignment horizontal="center" vertical="center" shrinkToFit="1"/>
      <protection locked="0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</xf>
    <xf numFmtId="0" fontId="8" fillId="8" borderId="8" xfId="0" applyFont="1" applyFill="1" applyBorder="1" applyAlignment="1" applyProtection="1">
      <alignment horizontal="center" vertical="center" wrapText="1" shrinkToFit="1"/>
    </xf>
    <xf numFmtId="0" fontId="8" fillId="8" borderId="0" xfId="0" applyFont="1" applyFill="1" applyBorder="1" applyAlignment="1" applyProtection="1">
      <alignment horizontal="center" vertical="center" wrapText="1" shrinkToFit="1"/>
    </xf>
    <xf numFmtId="0" fontId="8" fillId="8" borderId="13" xfId="0" applyFont="1" applyFill="1" applyBorder="1" applyAlignment="1" applyProtection="1">
      <alignment horizontal="center" vertical="center" wrapText="1" shrinkToFit="1"/>
    </xf>
    <xf numFmtId="0" fontId="8" fillId="8" borderId="9" xfId="0" applyFont="1" applyFill="1" applyBorder="1" applyAlignment="1" applyProtection="1">
      <alignment horizontal="center" vertical="center" wrapText="1" shrinkToFit="1"/>
    </xf>
    <xf numFmtId="0" fontId="8" fillId="8" borderId="19" xfId="0" applyFont="1" applyFill="1" applyBorder="1" applyAlignment="1" applyProtection="1">
      <alignment horizontal="center" vertical="center" shrinkToFit="1"/>
    </xf>
    <xf numFmtId="0" fontId="9" fillId="8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left" vertical="center" wrapText="1" shrinkToFit="1"/>
    </xf>
    <xf numFmtId="0" fontId="11" fillId="7" borderId="7" xfId="1" applyFont="1" applyFill="1" applyBorder="1" applyAlignment="1" applyProtection="1">
      <alignment horizontal="center" vertical="center" shrinkToFit="1"/>
    </xf>
    <xf numFmtId="0" fontId="11" fillId="7" borderId="0" xfId="1" applyFont="1" applyFill="1" applyBorder="1" applyAlignment="1" applyProtection="1">
      <alignment horizontal="center" vertical="center" shrinkToFit="1"/>
    </xf>
    <xf numFmtId="0" fontId="11" fillId="7" borderId="9" xfId="1" applyFont="1" applyFill="1" applyBorder="1" applyAlignment="1" applyProtection="1">
      <alignment horizontal="center" vertical="center" shrinkToFit="1"/>
    </xf>
    <xf numFmtId="0" fontId="5" fillId="7" borderId="12" xfId="0" applyFont="1" applyFill="1" applyBorder="1" applyAlignment="1" applyProtection="1">
      <alignment horizontal="left" vertical="center" shrinkToFit="1"/>
    </xf>
    <xf numFmtId="0" fontId="5" fillId="7" borderId="15" xfId="0" applyFont="1" applyFill="1" applyBorder="1" applyAlignment="1" applyProtection="1">
      <alignment horizontal="left" vertical="center" shrinkToFit="1"/>
    </xf>
    <xf numFmtId="0" fontId="5" fillId="7" borderId="14" xfId="0" applyFont="1" applyFill="1" applyBorder="1" applyAlignment="1" applyProtection="1">
      <alignment horizontal="left" vertical="center" shrinkToFit="1"/>
    </xf>
    <xf numFmtId="0" fontId="5" fillId="6" borderId="1" xfId="0" applyFont="1" applyFill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4" borderId="4" xfId="0" applyFont="1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6" fillId="7" borderId="8" xfId="0" applyFont="1" applyFill="1" applyBorder="1" applyAlignment="1" applyProtection="1">
      <alignment horizontal="left" vertical="distributed" wrapText="1" shrinkToFit="1"/>
    </xf>
    <xf numFmtId="0" fontId="6" fillId="7" borderId="0" xfId="0" applyFont="1" applyFill="1" applyBorder="1" applyAlignment="1" applyProtection="1">
      <alignment horizontal="left" vertical="distributed" wrapText="1" shrinkToFit="1"/>
    </xf>
    <xf numFmtId="0" fontId="6" fillId="7" borderId="15" xfId="0" applyFont="1" applyFill="1" applyBorder="1" applyAlignment="1" applyProtection="1">
      <alignment horizontal="left" vertical="distributed" wrapText="1" shrinkToFit="1"/>
    </xf>
    <xf numFmtId="0" fontId="6" fillId="7" borderId="13" xfId="0" applyFont="1" applyFill="1" applyBorder="1" applyAlignment="1" applyProtection="1">
      <alignment horizontal="left" vertical="distributed" wrapText="1" shrinkToFit="1"/>
    </xf>
    <xf numFmtId="0" fontId="6" fillId="7" borderId="9" xfId="0" applyFont="1" applyFill="1" applyBorder="1" applyAlignment="1" applyProtection="1">
      <alignment horizontal="left" vertical="distributed" wrapText="1" shrinkToFit="1"/>
    </xf>
    <xf numFmtId="0" fontId="6" fillId="7" borderId="14" xfId="0" applyFont="1" applyFill="1" applyBorder="1" applyAlignment="1" applyProtection="1">
      <alignment horizontal="left" vertical="distributed" wrapText="1" shrinkToFit="1"/>
    </xf>
    <xf numFmtId="0" fontId="3" fillId="7" borderId="7" xfId="1" applyFill="1" applyBorder="1" applyAlignment="1" applyProtection="1">
      <alignment horizontal="left" vertical="center" shrinkToFit="1"/>
    </xf>
    <xf numFmtId="0" fontId="3" fillId="7" borderId="12" xfId="1" applyFill="1" applyBorder="1" applyAlignment="1" applyProtection="1">
      <alignment horizontal="left"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7" borderId="7" xfId="0" applyFont="1" applyFill="1" applyBorder="1" applyAlignment="1" applyProtection="1">
      <alignment horizontal="right" vertical="center" shrinkToFit="1"/>
    </xf>
    <xf numFmtId="0" fontId="5" fillId="7" borderId="8" xfId="0" applyFont="1" applyFill="1" applyBorder="1" applyAlignment="1" applyProtection="1">
      <alignment horizontal="right" vertical="center" shrinkToFit="1"/>
    </xf>
    <xf numFmtId="0" fontId="5" fillId="7" borderId="0" xfId="0" applyFont="1" applyFill="1" applyBorder="1" applyAlignment="1" applyProtection="1">
      <alignment horizontal="right" vertical="center" shrinkToFit="1"/>
    </xf>
    <xf numFmtId="0" fontId="5" fillId="7" borderId="13" xfId="0" applyFont="1" applyFill="1" applyBorder="1" applyAlignment="1" applyProtection="1">
      <alignment horizontal="right" vertical="center" shrinkToFit="1"/>
    </xf>
    <xf numFmtId="0" fontId="5" fillId="7" borderId="9" xfId="0" applyFont="1" applyFill="1" applyBorder="1" applyAlignment="1" applyProtection="1">
      <alignment horizontal="right" vertical="center" shrinkToFit="1"/>
    </xf>
    <xf numFmtId="0" fontId="3" fillId="6" borderId="5" xfId="1" applyFill="1" applyBorder="1" applyAlignment="1" applyProtection="1">
      <alignment horizontal="center" vertical="center" shrinkToFit="1"/>
      <protection locked="0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13" fillId="6" borderId="5" xfId="0" applyFont="1" applyFill="1" applyBorder="1" applyAlignment="1" applyProtection="1">
      <alignment horizontal="center" vertical="center" shrinkToFit="1"/>
      <protection locked="0"/>
    </xf>
    <xf numFmtId="0" fontId="13" fillId="6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176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18" xfId="0" applyFont="1" applyFill="1" applyBorder="1" applyAlignment="1" applyProtection="1">
      <alignment horizontal="center" vertical="center" shrinkToFit="1"/>
    </xf>
    <xf numFmtId="0" fontId="14" fillId="8" borderId="0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wrapText="1" shrinkToFit="1"/>
    </xf>
    <xf numFmtId="0" fontId="8" fillId="3" borderId="0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9" xfId="0" applyFont="1" applyFill="1" applyBorder="1" applyAlignment="1" applyProtection="1">
      <alignment horizontal="center" vertical="center" wrapText="1" shrinkToFit="1"/>
    </xf>
    <xf numFmtId="0" fontId="21" fillId="3" borderId="0" xfId="0" applyFont="1" applyFill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19" fillId="2" borderId="0" xfId="0" applyFont="1" applyFill="1" applyBorder="1" applyAlignment="1" applyProtection="1">
      <alignment horizontal="left" vertical="center" shrinkToFit="1"/>
    </xf>
    <xf numFmtId="0" fontId="18" fillId="9" borderId="0" xfId="0" applyFont="1" applyFill="1" applyAlignment="1" applyProtection="1">
      <alignment horizontal="left" wrapText="1" shrinkToFit="1"/>
    </xf>
    <xf numFmtId="0" fontId="22" fillId="2" borderId="8" xfId="0" applyFont="1" applyFill="1" applyBorder="1" applyAlignment="1" applyProtection="1">
      <alignment horizontal="left" vertical="center" shrinkToFit="1"/>
    </xf>
    <xf numFmtId="0" fontId="22" fillId="2" borderId="0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roban-online.com/" TargetMode="External"/><Relationship Id="rId1" Type="http://schemas.openxmlformats.org/officeDocument/2006/relationships/hyperlink" Target="mailto:soroban88on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Y86"/>
  <sheetViews>
    <sheetView tabSelected="1" zoomScaleNormal="100" workbookViewId="0">
      <selection activeCell="A13" sqref="A13:C13"/>
    </sheetView>
  </sheetViews>
  <sheetFormatPr defaultColWidth="13" defaultRowHeight="18.75" customHeight="1" x14ac:dyDescent="0.7"/>
  <cols>
    <col min="1" max="1" width="13" style="14"/>
    <col min="2" max="7" width="13" style="5"/>
    <col min="8" max="8" width="13" style="34"/>
    <col min="9" max="12" width="13" style="5"/>
    <col min="13" max="13" width="13" style="15"/>
    <col min="14" max="14" width="13" style="5" customWidth="1"/>
    <col min="15" max="15" width="13" style="5" hidden="1" customWidth="1"/>
    <col min="16" max="18" width="13" style="5"/>
    <col min="19" max="22" width="0" style="5" hidden="1" customWidth="1"/>
    <col min="23" max="25" width="13" style="5" hidden="1" customWidth="1"/>
    <col min="26" max="26" width="0" style="5" hidden="1" customWidth="1"/>
    <col min="27" max="31" width="13" style="5"/>
    <col min="32" max="32" width="13" style="5" customWidth="1"/>
    <col min="33" max="16384" width="13" style="5"/>
  </cols>
  <sheetData>
    <row r="1" spans="1:23" ht="56.25" customHeight="1" thickBot="1" x14ac:dyDescent="0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60"/>
      <c r="K1" s="24"/>
      <c r="L1" s="24"/>
      <c r="N1" s="28"/>
      <c r="O1" s="28"/>
      <c r="P1" s="28"/>
      <c r="Q1" s="28"/>
      <c r="R1" s="6">
        <f>SUM(W28:W77)+W14</f>
        <v>13</v>
      </c>
    </row>
    <row r="2" spans="1:23" ht="18.75" customHeight="1" x14ac:dyDescent="0.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94" t="str">
        <f>IF(R1&gt;0,"未入力項目があります。","")</f>
        <v>未入力項目があります。</v>
      </c>
      <c r="M2" s="94"/>
      <c r="N2" s="94"/>
      <c r="O2" s="94"/>
      <c r="P2" s="94"/>
      <c r="Q2" s="28"/>
      <c r="R2" s="21"/>
    </row>
    <row r="3" spans="1:23" ht="18.75" customHeight="1" x14ac:dyDescent="0.7">
      <c r="A3" s="21"/>
      <c r="B3" s="74" t="s">
        <v>809</v>
      </c>
      <c r="C3" s="75"/>
      <c r="D3" s="75"/>
      <c r="E3" s="51" t="s">
        <v>39</v>
      </c>
      <c r="F3" s="51"/>
      <c r="G3" s="51"/>
      <c r="H3" s="51"/>
      <c r="I3" s="54" t="s">
        <v>40</v>
      </c>
      <c r="L3" s="94"/>
      <c r="M3" s="94"/>
      <c r="N3" s="94"/>
      <c r="O3" s="94"/>
      <c r="P3" s="94"/>
      <c r="R3" s="21"/>
    </row>
    <row r="4" spans="1:23" ht="18.75" customHeight="1" x14ac:dyDescent="0.7">
      <c r="A4" s="21"/>
      <c r="B4" s="76"/>
      <c r="C4" s="77"/>
      <c r="D4" s="77"/>
      <c r="E4" s="52"/>
      <c r="F4" s="52"/>
      <c r="G4" s="52"/>
      <c r="H4" s="52"/>
      <c r="I4" s="55"/>
      <c r="L4" s="94"/>
      <c r="M4" s="94"/>
      <c r="N4" s="94"/>
      <c r="O4" s="94"/>
      <c r="P4" s="94"/>
      <c r="R4" s="21"/>
    </row>
    <row r="5" spans="1:23" ht="18.75" customHeight="1" x14ac:dyDescent="0.7">
      <c r="A5" s="21"/>
      <c r="B5" s="78"/>
      <c r="C5" s="79"/>
      <c r="D5" s="79"/>
      <c r="E5" s="53"/>
      <c r="F5" s="53"/>
      <c r="G5" s="53"/>
      <c r="H5" s="53"/>
      <c r="I5" s="56"/>
      <c r="L5" s="94" t="str">
        <f>IF(L2="","","必要事項に抜けがないか")</f>
        <v>必要事項に抜けがないか</v>
      </c>
      <c r="M5" s="94"/>
      <c r="N5" s="94"/>
      <c r="O5" s="94"/>
      <c r="P5" s="94"/>
      <c r="R5" s="21"/>
    </row>
    <row r="6" spans="1:23" ht="18.75" customHeight="1" x14ac:dyDescent="0.7">
      <c r="A6" s="8"/>
      <c r="B6" s="8"/>
      <c r="C6" s="9"/>
      <c r="D6" s="9"/>
      <c r="E6" s="8"/>
      <c r="F6" s="8"/>
      <c r="G6" s="7"/>
      <c r="H6" s="7"/>
      <c r="I6" s="7"/>
      <c r="J6" s="7"/>
      <c r="K6" s="7"/>
      <c r="L6" s="94"/>
      <c r="M6" s="94"/>
      <c r="N6" s="94"/>
      <c r="O6" s="94"/>
      <c r="P6" s="94"/>
      <c r="R6" s="21"/>
    </row>
    <row r="7" spans="1:23" ht="18.75" customHeight="1" x14ac:dyDescent="0.7">
      <c r="A7" s="8"/>
      <c r="B7" s="8"/>
      <c r="C7" s="9"/>
      <c r="D7" s="9"/>
      <c r="F7" s="63" t="s">
        <v>43</v>
      </c>
      <c r="G7" s="20" t="s">
        <v>42</v>
      </c>
      <c r="H7" s="72" t="s">
        <v>41</v>
      </c>
      <c r="I7" s="72"/>
      <c r="J7" s="73"/>
      <c r="K7" s="25"/>
      <c r="L7" s="94"/>
      <c r="M7" s="94"/>
      <c r="N7" s="94"/>
      <c r="O7" s="94"/>
      <c r="P7" s="94"/>
      <c r="R7" s="21"/>
    </row>
    <row r="8" spans="1:23" ht="18.75" customHeight="1" x14ac:dyDescent="0.7">
      <c r="A8" s="57" t="s">
        <v>7</v>
      </c>
      <c r="B8" s="57"/>
      <c r="C8" s="57"/>
      <c r="D8" s="57"/>
      <c r="F8" s="64"/>
      <c r="G8" s="66" t="s">
        <v>64</v>
      </c>
      <c r="H8" s="67"/>
      <c r="I8" s="67"/>
      <c r="J8" s="68"/>
      <c r="K8" s="26"/>
      <c r="L8" s="94" t="str">
        <f>IF(L5="","","ご確認ください。")</f>
        <v>ご確認ください。</v>
      </c>
      <c r="M8" s="94"/>
      <c r="N8" s="94"/>
      <c r="O8" s="94"/>
      <c r="P8" s="94"/>
      <c r="R8" s="21"/>
    </row>
    <row r="9" spans="1:23" ht="18.75" customHeight="1" x14ac:dyDescent="0.7">
      <c r="A9" s="57"/>
      <c r="B9" s="57"/>
      <c r="C9" s="57"/>
      <c r="D9" s="57"/>
      <c r="F9" s="64"/>
      <c r="G9" s="66"/>
      <c r="H9" s="67"/>
      <c r="I9" s="67"/>
      <c r="J9" s="68"/>
      <c r="K9" s="26"/>
      <c r="L9" s="94"/>
      <c r="M9" s="94"/>
      <c r="N9" s="94"/>
      <c r="O9" s="94"/>
      <c r="P9" s="94"/>
      <c r="R9" s="21"/>
    </row>
    <row r="10" spans="1:23" ht="18.75" customHeight="1" x14ac:dyDescent="0.7">
      <c r="A10" s="10"/>
      <c r="B10" s="21"/>
      <c r="C10" s="21"/>
      <c r="D10" s="21"/>
      <c r="F10" s="65"/>
      <c r="G10" s="69"/>
      <c r="H10" s="70"/>
      <c r="I10" s="70"/>
      <c r="J10" s="71"/>
      <c r="K10" s="26"/>
      <c r="L10" s="94"/>
      <c r="M10" s="94"/>
      <c r="N10" s="94"/>
      <c r="O10" s="94"/>
      <c r="P10" s="94"/>
      <c r="R10" s="21"/>
    </row>
    <row r="11" spans="1:23" ht="18.75" customHeight="1" x14ac:dyDescent="0.7">
      <c r="A11" s="5"/>
      <c r="H11" s="5"/>
      <c r="R11" s="21"/>
    </row>
    <row r="12" spans="1:23" ht="18.75" customHeight="1" x14ac:dyDescent="0.7">
      <c r="A12" s="61" t="s">
        <v>8</v>
      </c>
      <c r="B12" s="61"/>
      <c r="C12" s="61"/>
      <c r="D12" s="61" t="s">
        <v>9</v>
      </c>
      <c r="E12" s="61"/>
      <c r="F12" s="61"/>
      <c r="G12" s="61" t="s">
        <v>16</v>
      </c>
      <c r="H12" s="61"/>
      <c r="I12" s="61" t="s">
        <v>69</v>
      </c>
      <c r="J12" s="61"/>
      <c r="K12" s="27"/>
      <c r="L12" s="27"/>
      <c r="M12" s="5"/>
      <c r="P12" s="21"/>
      <c r="Q12" s="21"/>
      <c r="R12" s="8"/>
      <c r="S12" s="5">
        <v>-2</v>
      </c>
      <c r="T12" s="5" t="s">
        <v>18</v>
      </c>
    </row>
    <row r="13" spans="1:23" ht="37.5" customHeight="1" x14ac:dyDescent="0.7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98" t="str">
        <f>IF(I13="","",IF(RIGHT(I13,1)="県","",IF(RIGHT(I13,1)="都","",IF(I13="道","",IF(I13="府","","←都道府県まで入力してください。")))))</f>
        <v/>
      </c>
      <c r="L13" s="99"/>
      <c r="M13" s="99"/>
      <c r="N13" s="37"/>
      <c r="O13" s="21"/>
      <c r="P13" s="21"/>
      <c r="Q13" s="21"/>
      <c r="R13" s="21"/>
      <c r="S13" s="5">
        <v>-1</v>
      </c>
      <c r="T13" s="5" t="s">
        <v>17</v>
      </c>
      <c r="W13" s="5">
        <f>COUNTBLANK(A13:J13)+COUNTBLANK(A16:J16)+COUNTBLANK(A18:J18)</f>
        <v>30</v>
      </c>
    </row>
    <row r="14" spans="1:23" ht="18.75" customHeight="1" x14ac:dyDescent="0.7">
      <c r="A14" s="61" t="s">
        <v>10</v>
      </c>
      <c r="B14" s="61"/>
      <c r="C14" s="61" t="s">
        <v>11</v>
      </c>
      <c r="D14" s="61"/>
      <c r="E14" s="61" t="s">
        <v>12</v>
      </c>
      <c r="F14" s="61"/>
      <c r="G14" s="61" t="s">
        <v>68</v>
      </c>
      <c r="H14" s="61"/>
      <c r="I14" s="61"/>
      <c r="J14" s="61"/>
      <c r="K14" s="27"/>
      <c r="L14" s="27"/>
      <c r="M14" s="5"/>
      <c r="O14" s="21"/>
      <c r="Q14" s="21"/>
      <c r="R14" s="21"/>
      <c r="S14" s="5">
        <v>0</v>
      </c>
      <c r="T14" s="5" t="s">
        <v>19</v>
      </c>
      <c r="W14" s="5">
        <f>W13-17</f>
        <v>13</v>
      </c>
    </row>
    <row r="15" spans="1:23" ht="18.75" customHeight="1" x14ac:dyDescent="0.7">
      <c r="A15" s="17" t="s">
        <v>1</v>
      </c>
      <c r="B15" s="17" t="s">
        <v>2</v>
      </c>
      <c r="C15" s="17" t="s">
        <v>1</v>
      </c>
      <c r="D15" s="17" t="s">
        <v>2</v>
      </c>
      <c r="E15" s="61"/>
      <c r="F15" s="61"/>
      <c r="G15" s="61"/>
      <c r="H15" s="61"/>
      <c r="I15" s="61"/>
      <c r="J15" s="61"/>
      <c r="K15" s="27"/>
      <c r="L15" s="27"/>
      <c r="M15" s="5"/>
      <c r="O15" s="21"/>
      <c r="Q15" s="21"/>
      <c r="R15" s="21"/>
      <c r="S15" s="5">
        <v>1</v>
      </c>
      <c r="T15" s="5" t="s">
        <v>20</v>
      </c>
    </row>
    <row r="16" spans="1:23" ht="37.5" customHeight="1" x14ac:dyDescent="0.7">
      <c r="A16" s="2"/>
      <c r="B16" s="3"/>
      <c r="C16" s="3"/>
      <c r="D16" s="3"/>
      <c r="E16" s="87"/>
      <c r="F16" s="87"/>
      <c r="G16" s="62"/>
      <c r="H16" s="62"/>
      <c r="I16" s="62"/>
      <c r="J16" s="62"/>
      <c r="K16" s="36"/>
      <c r="L16" s="30"/>
      <c r="M16" s="5"/>
      <c r="S16" s="5">
        <v>2</v>
      </c>
      <c r="T16" s="5" t="s">
        <v>21</v>
      </c>
    </row>
    <row r="17" spans="1:25" ht="18.75" customHeight="1" x14ac:dyDescent="0.7">
      <c r="A17" s="61" t="s">
        <v>13</v>
      </c>
      <c r="B17" s="61"/>
      <c r="C17" s="61" t="s">
        <v>6</v>
      </c>
      <c r="D17" s="61"/>
      <c r="E17" s="61" t="s">
        <v>14</v>
      </c>
      <c r="F17" s="61"/>
      <c r="G17" s="61"/>
      <c r="H17" s="61"/>
      <c r="I17" s="61"/>
      <c r="J17" s="61"/>
      <c r="K17" s="27"/>
      <c r="L17" s="27"/>
      <c r="M17" s="5"/>
      <c r="S17" s="5">
        <v>3</v>
      </c>
      <c r="T17" s="5" t="s">
        <v>22</v>
      </c>
    </row>
    <row r="18" spans="1:25" ht="37.5" customHeight="1" x14ac:dyDescent="0.7">
      <c r="A18" s="82"/>
      <c r="B18" s="83"/>
      <c r="C18" s="80"/>
      <c r="D18" s="81"/>
      <c r="E18" s="62"/>
      <c r="F18" s="62"/>
      <c r="G18" s="62"/>
      <c r="H18" s="62"/>
      <c r="I18" s="62"/>
      <c r="J18" s="62"/>
      <c r="K18" s="36"/>
      <c r="L18" s="30"/>
      <c r="M18" s="5"/>
      <c r="O18" s="21"/>
      <c r="P18" s="21"/>
      <c r="Q18" s="21"/>
      <c r="R18" s="21"/>
      <c r="S18" s="5">
        <v>4</v>
      </c>
      <c r="T18" s="5" t="s">
        <v>23</v>
      </c>
    </row>
    <row r="19" spans="1:25" ht="18.75" customHeight="1" x14ac:dyDescent="0.7">
      <c r="A19" s="84" t="s">
        <v>15</v>
      </c>
      <c r="B19" s="84"/>
      <c r="C19" s="84"/>
      <c r="D19" s="84"/>
      <c r="E19" s="84"/>
      <c r="F19" s="84"/>
      <c r="G19" s="84"/>
      <c r="H19" s="84"/>
      <c r="I19" s="84"/>
      <c r="J19" s="84"/>
      <c r="K19" s="22"/>
      <c r="L19" s="22"/>
      <c r="M19" s="5"/>
      <c r="O19" s="21"/>
      <c r="P19" s="21"/>
      <c r="Q19" s="21"/>
      <c r="R19" s="21"/>
    </row>
    <row r="20" spans="1:25" ht="18.75" customHeight="1" x14ac:dyDescent="0.7">
      <c r="A20" s="5"/>
      <c r="H20" s="5"/>
      <c r="M20" s="5"/>
      <c r="O20" s="21"/>
      <c r="P20" s="21"/>
      <c r="Q20" s="21"/>
      <c r="R20" s="21"/>
      <c r="S20" s="5">
        <v>5</v>
      </c>
      <c r="T20" s="5" t="s">
        <v>24</v>
      </c>
    </row>
    <row r="21" spans="1:25" ht="18.75" customHeight="1" x14ac:dyDescent="0.7">
      <c r="A21" s="5"/>
      <c r="C21" s="49" t="s">
        <v>65</v>
      </c>
      <c r="D21" s="49"/>
      <c r="E21" s="49"/>
      <c r="F21" s="49"/>
      <c r="G21" s="49"/>
      <c r="H21" s="8"/>
      <c r="O21" s="21"/>
      <c r="Q21" s="21"/>
      <c r="R21" s="21"/>
    </row>
    <row r="22" spans="1:25" ht="18.75" customHeight="1" x14ac:dyDescent="0.7">
      <c r="A22" s="5"/>
      <c r="D22" s="47" t="s">
        <v>0</v>
      </c>
      <c r="E22" s="89">
        <f>COUNTA(A28:A77)</f>
        <v>0</v>
      </c>
      <c r="F22" s="48" t="s">
        <v>67</v>
      </c>
      <c r="G22" s="50" t="s">
        <v>66</v>
      </c>
      <c r="H22" s="50"/>
      <c r="J22" s="21"/>
      <c r="K22" s="31"/>
      <c r="L22" s="21"/>
      <c r="O22" s="21"/>
      <c r="S22" s="5">
        <v>6</v>
      </c>
      <c r="T22" s="5" t="s">
        <v>25</v>
      </c>
    </row>
    <row r="23" spans="1:25" ht="18.75" customHeight="1" x14ac:dyDescent="0.7">
      <c r="A23" s="5"/>
      <c r="D23" s="47"/>
      <c r="E23" s="89"/>
      <c r="F23" s="48"/>
      <c r="G23" s="50"/>
      <c r="H23" s="50"/>
      <c r="J23" s="21"/>
      <c r="K23" s="31"/>
      <c r="L23" s="29"/>
      <c r="M23" s="8"/>
      <c r="N23" s="8"/>
      <c r="O23" s="8"/>
      <c r="P23" s="8"/>
      <c r="Q23" s="8"/>
      <c r="R23" s="8"/>
    </row>
    <row r="24" spans="1:25" ht="18.75" customHeight="1" x14ac:dyDescent="0.2">
      <c r="A24" s="5"/>
      <c r="D24" s="47"/>
      <c r="E24" s="89"/>
      <c r="F24" s="48"/>
      <c r="G24" s="50"/>
      <c r="H24" s="50"/>
      <c r="J24" s="21"/>
      <c r="K24" s="31"/>
      <c r="L24" s="8"/>
      <c r="M24" s="8"/>
      <c r="N24" s="8"/>
      <c r="O24" s="8"/>
      <c r="Q24" s="32"/>
      <c r="R24" s="32"/>
    </row>
    <row r="25" spans="1:25" ht="37.5" customHeight="1" x14ac:dyDescent="0.7">
      <c r="A25" s="42" t="str">
        <f>IF(A13="","",A13&amp;"（"&amp;G13&amp;"）"&amp;"参加申込フォーム")</f>
        <v/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95"/>
      <c r="M25" s="96"/>
      <c r="N25" s="96"/>
      <c r="O25" s="21"/>
      <c r="P25" s="97" t="s">
        <v>810</v>
      </c>
      <c r="Q25" s="97"/>
      <c r="R25" s="97"/>
      <c r="S25" s="5">
        <v>7</v>
      </c>
      <c r="T25" s="5" t="s">
        <v>26</v>
      </c>
    </row>
    <row r="26" spans="1:25" ht="18.75" customHeight="1" x14ac:dyDescent="0.7">
      <c r="A26" s="85" t="s">
        <v>3</v>
      </c>
      <c r="B26" s="86"/>
      <c r="C26" s="85" t="s">
        <v>4</v>
      </c>
      <c r="D26" s="86"/>
      <c r="E26" s="88" t="s">
        <v>38</v>
      </c>
      <c r="F26" s="88" t="s">
        <v>5</v>
      </c>
      <c r="G26" s="43" t="s">
        <v>815</v>
      </c>
      <c r="H26" s="44"/>
      <c r="I26" s="44" t="s">
        <v>814</v>
      </c>
      <c r="J26" s="44"/>
      <c r="K26" s="44"/>
      <c r="L26" s="18" t="s">
        <v>71</v>
      </c>
      <c r="M26" s="90" t="s">
        <v>37</v>
      </c>
      <c r="N26" s="91"/>
      <c r="O26" s="8"/>
      <c r="P26" s="97"/>
      <c r="Q26" s="97"/>
      <c r="R26" s="97"/>
      <c r="S26" s="5">
        <v>8</v>
      </c>
      <c r="T26" s="5" t="s">
        <v>27</v>
      </c>
      <c r="Y26" s="5" t="s">
        <v>811</v>
      </c>
    </row>
    <row r="27" spans="1:25" ht="18.75" customHeight="1" x14ac:dyDescent="0.7">
      <c r="A27" s="17" t="s">
        <v>1</v>
      </c>
      <c r="B27" s="17" t="s">
        <v>2</v>
      </c>
      <c r="C27" s="17" t="s">
        <v>1</v>
      </c>
      <c r="D27" s="17" t="s">
        <v>2</v>
      </c>
      <c r="E27" s="61"/>
      <c r="F27" s="61"/>
      <c r="G27" s="45"/>
      <c r="H27" s="46"/>
      <c r="I27" s="46"/>
      <c r="J27" s="46"/>
      <c r="K27" s="46"/>
      <c r="L27" s="19" t="s">
        <v>72</v>
      </c>
      <c r="M27" s="92"/>
      <c r="N27" s="93"/>
      <c r="O27" s="8"/>
      <c r="P27" s="97"/>
      <c r="Q27" s="97"/>
      <c r="R27" s="97"/>
      <c r="S27" s="5">
        <v>9</v>
      </c>
      <c r="T27" s="5" t="s">
        <v>28</v>
      </c>
      <c r="Y27" s="5" t="s">
        <v>812</v>
      </c>
    </row>
    <row r="28" spans="1:25" ht="37.5" customHeight="1" x14ac:dyDescent="0.7">
      <c r="A28" s="1"/>
      <c r="B28" s="1"/>
      <c r="C28" s="1"/>
      <c r="D28" s="1"/>
      <c r="E28" s="4"/>
      <c r="F28" s="11" t="str">
        <f>IF(E28="","",VLOOKUP(E28,$S$12:$T$36,2,FALSE))</f>
        <v/>
      </c>
      <c r="G28" s="38" t="s">
        <v>813</v>
      </c>
      <c r="H28" s="35"/>
      <c r="I28" s="39"/>
      <c r="J28" s="40"/>
      <c r="K28" s="41"/>
      <c r="L28" s="23"/>
      <c r="M28" s="12" t="s">
        <v>44</v>
      </c>
      <c r="N28" s="13" t="s">
        <v>45</v>
      </c>
      <c r="O28" s="21">
        <f>LEN(A28)+LEN(B28)</f>
        <v>0</v>
      </c>
      <c r="P28" s="5" t="str">
        <f>A28&amp;IF(O28=2,"　　　",IF(O28=3,"　　",IF(O28=4,"　",IF(O28&gt;6," ",""))))&amp;B28</f>
        <v/>
      </c>
      <c r="Q28" s="21" t="str">
        <f>IF(G28="F1","0",IF(P28="","",IFERROR(VLOOKUP(P28,'2020得点'!$A$1:$G$460,7,FALSE),"0")))</f>
        <v/>
      </c>
      <c r="R28" s="21"/>
      <c r="S28" s="5">
        <v>10</v>
      </c>
      <c r="T28" s="5" t="s">
        <v>29</v>
      </c>
      <c r="U28" s="5" t="str">
        <f>IF(A28="","",LEN(A28))</f>
        <v/>
      </c>
      <c r="W28" s="5">
        <f>IF(A28="",0,COUNTBLANK(B28:E28)+COUNTBLANK(G28)++COUNTBLANK(L28))</f>
        <v>0</v>
      </c>
    </row>
    <row r="29" spans="1:25" ht="37.5" customHeight="1" x14ac:dyDescent="0.7">
      <c r="A29" s="1"/>
      <c r="B29" s="1"/>
      <c r="C29" s="1"/>
      <c r="D29" s="1"/>
      <c r="E29" s="4"/>
      <c r="F29" s="11" t="str">
        <f t="shared" ref="F29:F59" si="0">IF(E29="","",VLOOKUP(E29,$S$12:$T$36,2,FALSE))</f>
        <v/>
      </c>
      <c r="G29" s="38" t="s">
        <v>813</v>
      </c>
      <c r="H29" s="35"/>
      <c r="I29" s="39"/>
      <c r="J29" s="40"/>
      <c r="K29" s="41"/>
      <c r="L29" s="16"/>
      <c r="M29" s="13" t="s">
        <v>46</v>
      </c>
      <c r="N29" s="13" t="s">
        <v>47</v>
      </c>
      <c r="O29" s="21">
        <f t="shared" ref="O29:O77" si="1">LEN(A29)+LEN(B29)</f>
        <v>0</v>
      </c>
      <c r="P29" s="5" t="str">
        <f t="shared" ref="P29:P78" si="2">A29&amp;IF(O29=2,"　　　",IF(O29=3,"　　",IF(O29=4,"　",IF(O29&gt;6," ",""))))&amp;B29</f>
        <v/>
      </c>
      <c r="Q29" s="31" t="str">
        <f>IF(G29="F1","0",IF(P29="","",IFERROR(VLOOKUP(P29,'2020得点'!$A$1:$G$460,7,FALSE),"0")))</f>
        <v/>
      </c>
      <c r="R29" s="21"/>
      <c r="S29" s="5">
        <v>11</v>
      </c>
      <c r="T29" s="5" t="s">
        <v>30</v>
      </c>
      <c r="U29" s="5" t="str">
        <f t="shared" ref="U29:U78" si="3">IF(A29="","",LEN(A29))</f>
        <v/>
      </c>
      <c r="W29" s="5">
        <f t="shared" ref="W29:W77" si="4">IF(A29="",0,COUNTBLANK(B29:E29)+COUNTBLANK(G29)++COUNTBLANK(L29))</f>
        <v>0</v>
      </c>
    </row>
    <row r="30" spans="1:25" ht="37.5" customHeight="1" x14ac:dyDescent="0.7">
      <c r="A30" s="1"/>
      <c r="B30" s="1"/>
      <c r="C30" s="1"/>
      <c r="D30" s="1"/>
      <c r="E30" s="4"/>
      <c r="F30" s="11" t="str">
        <f t="shared" si="0"/>
        <v/>
      </c>
      <c r="G30" s="38" t="s">
        <v>813</v>
      </c>
      <c r="H30" s="35"/>
      <c r="I30" s="39"/>
      <c r="J30" s="40"/>
      <c r="K30" s="41"/>
      <c r="L30" s="16"/>
      <c r="M30" s="13" t="s">
        <v>48</v>
      </c>
      <c r="N30" s="13" t="s">
        <v>49</v>
      </c>
      <c r="O30" s="21">
        <f t="shared" si="1"/>
        <v>0</v>
      </c>
      <c r="P30" s="5" t="str">
        <f t="shared" si="2"/>
        <v/>
      </c>
      <c r="Q30" s="31" t="str">
        <f>IF(G30="F1","0",IF(P30="","",IFERROR(VLOOKUP(P30,'2020得点'!$A$1:$G$460,7,FALSE),"0")))</f>
        <v/>
      </c>
      <c r="R30" s="21"/>
      <c r="S30" s="5">
        <v>12</v>
      </c>
      <c r="T30" s="5" t="s">
        <v>31</v>
      </c>
      <c r="U30" s="5" t="str">
        <f t="shared" si="3"/>
        <v/>
      </c>
      <c r="W30" s="5">
        <f t="shared" si="4"/>
        <v>0</v>
      </c>
    </row>
    <row r="31" spans="1:25" ht="37.5" customHeight="1" x14ac:dyDescent="0.7">
      <c r="A31" s="1"/>
      <c r="B31" s="1"/>
      <c r="C31" s="1"/>
      <c r="D31" s="1"/>
      <c r="E31" s="4"/>
      <c r="F31" s="11" t="str">
        <f t="shared" si="0"/>
        <v/>
      </c>
      <c r="G31" s="38" t="s">
        <v>813</v>
      </c>
      <c r="H31" s="35"/>
      <c r="I31" s="39"/>
      <c r="J31" s="40"/>
      <c r="K31" s="41"/>
      <c r="L31" s="16"/>
      <c r="M31" s="13" t="s">
        <v>50</v>
      </c>
      <c r="N31" s="13" t="s">
        <v>51</v>
      </c>
      <c r="O31" s="21">
        <f t="shared" si="1"/>
        <v>0</v>
      </c>
      <c r="P31" s="5" t="str">
        <f t="shared" si="2"/>
        <v/>
      </c>
      <c r="Q31" s="31" t="str">
        <f>IF(G31="F1","0",IF(P31="","",IFERROR(VLOOKUP(P31,'2020得点'!$A$1:$G$460,7,FALSE),"0")))</f>
        <v/>
      </c>
      <c r="R31" s="21"/>
      <c r="S31" s="5">
        <v>13</v>
      </c>
      <c r="T31" s="5" t="s">
        <v>32</v>
      </c>
      <c r="U31" s="5" t="str">
        <f t="shared" si="3"/>
        <v/>
      </c>
      <c r="W31" s="5">
        <f t="shared" si="4"/>
        <v>0</v>
      </c>
    </row>
    <row r="32" spans="1:25" ht="37.5" customHeight="1" x14ac:dyDescent="0.7">
      <c r="A32" s="1"/>
      <c r="B32" s="1"/>
      <c r="C32" s="1"/>
      <c r="D32" s="1"/>
      <c r="E32" s="4"/>
      <c r="F32" s="11" t="str">
        <f t="shared" si="0"/>
        <v/>
      </c>
      <c r="G32" s="38" t="s">
        <v>813</v>
      </c>
      <c r="H32" s="35"/>
      <c r="I32" s="39"/>
      <c r="J32" s="40"/>
      <c r="K32" s="41"/>
      <c r="L32" s="16"/>
      <c r="M32" s="13" t="s">
        <v>52</v>
      </c>
      <c r="N32" s="13" t="s">
        <v>53</v>
      </c>
      <c r="O32" s="21">
        <f t="shared" si="1"/>
        <v>0</v>
      </c>
      <c r="P32" s="5" t="str">
        <f t="shared" si="2"/>
        <v/>
      </c>
      <c r="Q32" s="31" t="str">
        <f>IF(G32="F1","0",IF(P32="","",IFERROR(VLOOKUP(P32,'2020得点'!$A$1:$G$460,7,FALSE),"0")))</f>
        <v/>
      </c>
      <c r="R32" s="21"/>
      <c r="S32" s="5">
        <v>14</v>
      </c>
      <c r="T32" s="5" t="s">
        <v>33</v>
      </c>
      <c r="U32" s="5" t="str">
        <f t="shared" si="3"/>
        <v/>
      </c>
      <c r="W32" s="5">
        <f t="shared" si="4"/>
        <v>0</v>
      </c>
    </row>
    <row r="33" spans="1:23" ht="37.5" customHeight="1" x14ac:dyDescent="0.7">
      <c r="A33" s="1"/>
      <c r="B33" s="1"/>
      <c r="C33" s="1"/>
      <c r="D33" s="1"/>
      <c r="E33" s="4"/>
      <c r="F33" s="11" t="str">
        <f t="shared" si="0"/>
        <v/>
      </c>
      <c r="G33" s="38" t="s">
        <v>813</v>
      </c>
      <c r="H33" s="35"/>
      <c r="I33" s="39"/>
      <c r="J33" s="40"/>
      <c r="K33" s="41"/>
      <c r="L33" s="16"/>
      <c r="M33" s="13" t="s">
        <v>54</v>
      </c>
      <c r="N33" s="13" t="s">
        <v>55</v>
      </c>
      <c r="O33" s="21">
        <f t="shared" si="1"/>
        <v>0</v>
      </c>
      <c r="P33" s="5" t="str">
        <f t="shared" si="2"/>
        <v/>
      </c>
      <c r="Q33" s="31" t="str">
        <f>IF(G33="F1","0",IF(P33="","",IFERROR(VLOOKUP(P33,'2020得点'!$A$1:$G$460,7,FALSE),"0")))</f>
        <v/>
      </c>
      <c r="R33" s="21"/>
      <c r="S33" s="5">
        <v>15</v>
      </c>
      <c r="T33" s="5" t="s">
        <v>34</v>
      </c>
      <c r="U33" s="5" t="str">
        <f t="shared" si="3"/>
        <v/>
      </c>
      <c r="W33" s="5">
        <f t="shared" si="4"/>
        <v>0</v>
      </c>
    </row>
    <row r="34" spans="1:23" ht="37.5" customHeight="1" x14ac:dyDescent="0.7">
      <c r="A34" s="1"/>
      <c r="B34" s="1"/>
      <c r="C34" s="1"/>
      <c r="D34" s="1"/>
      <c r="E34" s="4"/>
      <c r="F34" s="11" t="str">
        <f t="shared" si="0"/>
        <v/>
      </c>
      <c r="G34" s="38" t="s">
        <v>813</v>
      </c>
      <c r="H34" s="35"/>
      <c r="I34" s="39"/>
      <c r="J34" s="40"/>
      <c r="K34" s="41"/>
      <c r="L34" s="16"/>
      <c r="M34" s="13" t="s">
        <v>56</v>
      </c>
      <c r="N34" s="13" t="s">
        <v>57</v>
      </c>
      <c r="O34" s="21">
        <f t="shared" si="1"/>
        <v>0</v>
      </c>
      <c r="P34" s="5" t="str">
        <f t="shared" si="2"/>
        <v/>
      </c>
      <c r="Q34" s="31" t="str">
        <f>IF(G34="F1","0",IF(P34="","",IFERROR(VLOOKUP(P34,'2020得点'!$A$1:$G$460,7,FALSE),"0")))</f>
        <v/>
      </c>
      <c r="S34" s="5">
        <v>16</v>
      </c>
      <c r="T34" s="5" t="s">
        <v>35</v>
      </c>
      <c r="U34" s="5" t="str">
        <f t="shared" si="3"/>
        <v/>
      </c>
      <c r="W34" s="5">
        <f t="shared" si="4"/>
        <v>0</v>
      </c>
    </row>
    <row r="35" spans="1:23" ht="37.5" customHeight="1" x14ac:dyDescent="0.7">
      <c r="A35" s="1"/>
      <c r="B35" s="1"/>
      <c r="C35" s="1"/>
      <c r="D35" s="1"/>
      <c r="E35" s="4"/>
      <c r="F35" s="11" t="str">
        <f t="shared" si="0"/>
        <v/>
      </c>
      <c r="G35" s="38" t="s">
        <v>813</v>
      </c>
      <c r="H35" s="35"/>
      <c r="I35" s="39"/>
      <c r="J35" s="40"/>
      <c r="K35" s="41"/>
      <c r="L35" s="23"/>
      <c r="M35" s="12" t="s">
        <v>58</v>
      </c>
      <c r="N35" s="13" t="s">
        <v>59</v>
      </c>
      <c r="O35" s="21">
        <f t="shared" si="1"/>
        <v>0</v>
      </c>
      <c r="P35" s="5" t="str">
        <f t="shared" si="2"/>
        <v/>
      </c>
      <c r="Q35" s="31" t="str">
        <f>IF(G35="F1","0",IF(P35="","",IFERROR(VLOOKUP(P35,'2020得点'!$A$1:$G$460,7,FALSE),"0")))</f>
        <v/>
      </c>
      <c r="S35" s="5">
        <v>17</v>
      </c>
      <c r="T35" s="5" t="s">
        <v>36</v>
      </c>
      <c r="U35" s="5" t="str">
        <f t="shared" si="3"/>
        <v/>
      </c>
      <c r="W35" s="5">
        <f t="shared" si="4"/>
        <v>0</v>
      </c>
    </row>
    <row r="36" spans="1:23" ht="37.5" customHeight="1" x14ac:dyDescent="0.7">
      <c r="A36" s="1"/>
      <c r="B36" s="1"/>
      <c r="C36" s="1"/>
      <c r="D36" s="1"/>
      <c r="E36" s="4"/>
      <c r="F36" s="11" t="str">
        <f t="shared" si="0"/>
        <v/>
      </c>
      <c r="G36" s="38" t="s">
        <v>813</v>
      </c>
      <c r="H36" s="35"/>
      <c r="I36" s="39"/>
      <c r="J36" s="40"/>
      <c r="K36" s="41"/>
      <c r="L36" s="23"/>
      <c r="M36" s="12" t="s">
        <v>63</v>
      </c>
      <c r="O36" s="21">
        <f t="shared" si="1"/>
        <v>0</v>
      </c>
      <c r="P36" s="5" t="str">
        <f t="shared" si="2"/>
        <v/>
      </c>
      <c r="Q36" s="31" t="str">
        <f>IF(G36="F1","0",IF(P36="","",IFERROR(VLOOKUP(P36,'2020得点'!$A$1:$G$460,7,FALSE),"0")))</f>
        <v/>
      </c>
      <c r="U36" s="5" t="str">
        <f t="shared" si="3"/>
        <v/>
      </c>
      <c r="W36" s="5">
        <f t="shared" si="4"/>
        <v>0</v>
      </c>
    </row>
    <row r="37" spans="1:23" ht="37.5" customHeight="1" x14ac:dyDescent="0.7">
      <c r="A37" s="1"/>
      <c r="B37" s="1"/>
      <c r="C37" s="1"/>
      <c r="D37" s="1"/>
      <c r="E37" s="4"/>
      <c r="F37" s="11" t="str">
        <f t="shared" si="0"/>
        <v/>
      </c>
      <c r="G37" s="38" t="s">
        <v>813</v>
      </c>
      <c r="H37" s="35"/>
      <c r="I37" s="39"/>
      <c r="J37" s="40"/>
      <c r="K37" s="41"/>
      <c r="L37" s="16"/>
      <c r="M37" s="13" t="s">
        <v>60</v>
      </c>
      <c r="O37" s="21">
        <f t="shared" si="1"/>
        <v>0</v>
      </c>
      <c r="P37" s="5" t="str">
        <f t="shared" si="2"/>
        <v/>
      </c>
      <c r="Q37" s="31" t="str">
        <f>IF(G37="F1","0",IF(P37="","",IFERROR(VLOOKUP(P37,'2020得点'!$A$1:$G$460,7,FALSE),"0")))</f>
        <v/>
      </c>
      <c r="U37" s="5" t="str">
        <f t="shared" si="3"/>
        <v/>
      </c>
      <c r="W37" s="5">
        <f t="shared" si="4"/>
        <v>0</v>
      </c>
    </row>
    <row r="38" spans="1:23" ht="37.5" customHeight="1" x14ac:dyDescent="0.7">
      <c r="A38" s="1"/>
      <c r="B38" s="1"/>
      <c r="C38" s="1"/>
      <c r="D38" s="1"/>
      <c r="E38" s="4"/>
      <c r="F38" s="11" t="str">
        <f t="shared" si="0"/>
        <v/>
      </c>
      <c r="G38" s="38" t="s">
        <v>813</v>
      </c>
      <c r="H38" s="35"/>
      <c r="I38" s="39"/>
      <c r="J38" s="40"/>
      <c r="K38" s="41"/>
      <c r="L38" s="16"/>
      <c r="M38" s="13" t="s">
        <v>61</v>
      </c>
      <c r="O38" s="21">
        <f t="shared" si="1"/>
        <v>0</v>
      </c>
      <c r="P38" s="5" t="str">
        <f t="shared" si="2"/>
        <v/>
      </c>
      <c r="Q38" s="31" t="str">
        <f>IF(G38="F1","0",IF(P38="","",IFERROR(VLOOKUP(P38,'2020得点'!$A$1:$G$460,7,FALSE),"0")))</f>
        <v/>
      </c>
      <c r="U38" s="5" t="str">
        <f t="shared" si="3"/>
        <v/>
      </c>
      <c r="W38" s="5">
        <f t="shared" si="4"/>
        <v>0</v>
      </c>
    </row>
    <row r="39" spans="1:23" ht="37.5" customHeight="1" x14ac:dyDescent="0.7">
      <c r="A39" s="1"/>
      <c r="B39" s="1"/>
      <c r="C39" s="1"/>
      <c r="D39" s="1"/>
      <c r="E39" s="4"/>
      <c r="F39" s="11" t="str">
        <f t="shared" si="0"/>
        <v/>
      </c>
      <c r="G39" s="38" t="s">
        <v>813</v>
      </c>
      <c r="H39" s="35"/>
      <c r="I39" s="39"/>
      <c r="J39" s="40"/>
      <c r="K39" s="41"/>
      <c r="L39" s="16"/>
      <c r="M39" s="13" t="s">
        <v>62</v>
      </c>
      <c r="O39" s="21">
        <f t="shared" si="1"/>
        <v>0</v>
      </c>
      <c r="P39" s="5" t="str">
        <f t="shared" si="2"/>
        <v/>
      </c>
      <c r="Q39" s="31" t="str">
        <f>IF(G39="F1","0",IF(P39="","",IFERROR(VLOOKUP(P39,'2020得点'!$A$1:$G$460,7,FALSE),"0")))</f>
        <v/>
      </c>
      <c r="U39" s="5" t="str">
        <f t="shared" si="3"/>
        <v/>
      </c>
      <c r="W39" s="5">
        <f t="shared" si="4"/>
        <v>0</v>
      </c>
    </row>
    <row r="40" spans="1:23" ht="37.5" customHeight="1" x14ac:dyDescent="0.7">
      <c r="A40" s="1"/>
      <c r="B40" s="1"/>
      <c r="C40" s="1"/>
      <c r="D40" s="1"/>
      <c r="E40" s="4"/>
      <c r="F40" s="11" t="str">
        <f t="shared" si="0"/>
        <v/>
      </c>
      <c r="G40" s="38" t="s">
        <v>813</v>
      </c>
      <c r="H40" s="35"/>
      <c r="I40" s="39"/>
      <c r="J40" s="40"/>
      <c r="K40" s="41"/>
      <c r="L40" s="16"/>
      <c r="M40" s="5"/>
      <c r="O40" s="21">
        <f t="shared" si="1"/>
        <v>0</v>
      </c>
      <c r="P40" s="5" t="str">
        <f t="shared" si="2"/>
        <v/>
      </c>
      <c r="Q40" s="31" t="str">
        <f>IF(G40="F1","0",IF(P40="","",IFERROR(VLOOKUP(P40,'2020得点'!$A$1:$G$460,7,FALSE),"0")))</f>
        <v/>
      </c>
      <c r="U40" s="5" t="str">
        <f t="shared" si="3"/>
        <v/>
      </c>
      <c r="W40" s="5">
        <f t="shared" si="4"/>
        <v>0</v>
      </c>
    </row>
    <row r="41" spans="1:23" ht="37.5" customHeight="1" x14ac:dyDescent="0.7">
      <c r="A41" s="1"/>
      <c r="B41" s="1"/>
      <c r="C41" s="1"/>
      <c r="D41" s="1"/>
      <c r="E41" s="4"/>
      <c r="F41" s="11" t="str">
        <f t="shared" si="0"/>
        <v/>
      </c>
      <c r="G41" s="38" t="s">
        <v>813</v>
      </c>
      <c r="H41" s="35"/>
      <c r="I41" s="39"/>
      <c r="J41" s="40"/>
      <c r="K41" s="41"/>
      <c r="L41" s="16"/>
      <c r="M41" s="5"/>
      <c r="O41" s="21">
        <f t="shared" si="1"/>
        <v>0</v>
      </c>
      <c r="P41" s="5" t="str">
        <f t="shared" si="2"/>
        <v/>
      </c>
      <c r="Q41" s="31" t="str">
        <f>IF(G41="F1","0",IF(P41="","",IFERROR(VLOOKUP(P41,'2020得点'!$A$1:$G$460,7,FALSE),"0")))</f>
        <v/>
      </c>
      <c r="U41" s="5" t="str">
        <f t="shared" si="3"/>
        <v/>
      </c>
      <c r="W41" s="5">
        <f t="shared" si="4"/>
        <v>0</v>
      </c>
    </row>
    <row r="42" spans="1:23" ht="37.5" customHeight="1" x14ac:dyDescent="0.7">
      <c r="A42" s="1"/>
      <c r="B42" s="1"/>
      <c r="C42" s="1"/>
      <c r="D42" s="1"/>
      <c r="E42" s="4"/>
      <c r="F42" s="11" t="str">
        <f t="shared" si="0"/>
        <v/>
      </c>
      <c r="G42" s="38" t="s">
        <v>813</v>
      </c>
      <c r="H42" s="35"/>
      <c r="I42" s="39"/>
      <c r="J42" s="40"/>
      <c r="K42" s="41"/>
      <c r="L42" s="16"/>
      <c r="M42" s="5"/>
      <c r="O42" s="21">
        <f t="shared" si="1"/>
        <v>0</v>
      </c>
      <c r="P42" s="5" t="str">
        <f t="shared" si="2"/>
        <v/>
      </c>
      <c r="Q42" s="31" t="str">
        <f>IF(G42="F1","0",IF(P42="","",IFERROR(VLOOKUP(P42,'2020得点'!$A$1:$G$460,7,FALSE),"0")))</f>
        <v/>
      </c>
      <c r="U42" s="5" t="str">
        <f t="shared" si="3"/>
        <v/>
      </c>
      <c r="W42" s="5">
        <f t="shared" si="4"/>
        <v>0</v>
      </c>
    </row>
    <row r="43" spans="1:23" ht="37.5" customHeight="1" x14ac:dyDescent="0.7">
      <c r="A43" s="1"/>
      <c r="B43" s="1"/>
      <c r="C43" s="1"/>
      <c r="D43" s="1"/>
      <c r="E43" s="4"/>
      <c r="F43" s="11" t="str">
        <f t="shared" si="0"/>
        <v/>
      </c>
      <c r="G43" s="38" t="s">
        <v>813</v>
      </c>
      <c r="H43" s="35"/>
      <c r="I43" s="39"/>
      <c r="J43" s="40"/>
      <c r="K43" s="41"/>
      <c r="L43" s="16"/>
      <c r="M43" s="5"/>
      <c r="O43" s="21">
        <f t="shared" si="1"/>
        <v>0</v>
      </c>
      <c r="P43" s="5" t="str">
        <f t="shared" si="2"/>
        <v/>
      </c>
      <c r="Q43" s="31" t="str">
        <f>IF(G43="F1","0",IF(P43="","",IFERROR(VLOOKUP(P43,'2020得点'!$A$1:$G$460,7,FALSE),"0")))</f>
        <v/>
      </c>
      <c r="U43" s="5" t="str">
        <f t="shared" si="3"/>
        <v/>
      </c>
      <c r="W43" s="5">
        <f t="shared" si="4"/>
        <v>0</v>
      </c>
    </row>
    <row r="44" spans="1:23" ht="37.5" customHeight="1" x14ac:dyDescent="0.7">
      <c r="A44" s="1"/>
      <c r="B44" s="1"/>
      <c r="C44" s="1"/>
      <c r="D44" s="1"/>
      <c r="E44" s="4"/>
      <c r="F44" s="11" t="str">
        <f t="shared" si="0"/>
        <v/>
      </c>
      <c r="G44" s="38" t="s">
        <v>813</v>
      </c>
      <c r="H44" s="35"/>
      <c r="I44" s="39"/>
      <c r="J44" s="40"/>
      <c r="K44" s="41"/>
      <c r="L44" s="16"/>
      <c r="M44" s="5"/>
      <c r="O44" s="21">
        <f t="shared" si="1"/>
        <v>0</v>
      </c>
      <c r="P44" s="5" t="str">
        <f t="shared" si="2"/>
        <v/>
      </c>
      <c r="Q44" s="31" t="str">
        <f>IF(G44="F1","0",IF(P44="","",IFERROR(VLOOKUP(P44,'2020得点'!$A$1:$G$460,7,FALSE),"0")))</f>
        <v/>
      </c>
      <c r="U44" s="5" t="str">
        <f t="shared" si="3"/>
        <v/>
      </c>
      <c r="W44" s="5">
        <f t="shared" si="4"/>
        <v>0</v>
      </c>
    </row>
    <row r="45" spans="1:23" ht="37.5" customHeight="1" x14ac:dyDescent="0.7">
      <c r="A45" s="1"/>
      <c r="B45" s="1"/>
      <c r="C45" s="1"/>
      <c r="D45" s="1"/>
      <c r="E45" s="4"/>
      <c r="F45" s="11" t="str">
        <f t="shared" si="0"/>
        <v/>
      </c>
      <c r="G45" s="38" t="s">
        <v>813</v>
      </c>
      <c r="H45" s="35"/>
      <c r="I45" s="39"/>
      <c r="J45" s="40"/>
      <c r="K45" s="41"/>
      <c r="L45" s="16"/>
      <c r="M45" s="5"/>
      <c r="O45" s="21">
        <f t="shared" si="1"/>
        <v>0</v>
      </c>
      <c r="P45" s="5" t="str">
        <f t="shared" si="2"/>
        <v/>
      </c>
      <c r="Q45" s="31" t="str">
        <f>IF(G45="F1","0",IF(P45="","",IFERROR(VLOOKUP(P45,'2020得点'!$A$1:$G$460,7,FALSE),"0")))</f>
        <v/>
      </c>
      <c r="U45" s="5" t="str">
        <f t="shared" si="3"/>
        <v/>
      </c>
      <c r="W45" s="5">
        <f t="shared" si="4"/>
        <v>0</v>
      </c>
    </row>
    <row r="46" spans="1:23" ht="37.5" customHeight="1" x14ac:dyDescent="0.7">
      <c r="A46" s="1"/>
      <c r="B46" s="1"/>
      <c r="C46" s="1"/>
      <c r="D46" s="1"/>
      <c r="E46" s="4"/>
      <c r="F46" s="11" t="str">
        <f t="shared" si="0"/>
        <v/>
      </c>
      <c r="G46" s="38" t="s">
        <v>813</v>
      </c>
      <c r="H46" s="35"/>
      <c r="I46" s="39"/>
      <c r="J46" s="40"/>
      <c r="K46" s="41"/>
      <c r="L46" s="16"/>
      <c r="M46" s="5"/>
      <c r="O46" s="21">
        <f t="shared" si="1"/>
        <v>0</v>
      </c>
      <c r="P46" s="5" t="str">
        <f t="shared" si="2"/>
        <v/>
      </c>
      <c r="Q46" s="31" t="str">
        <f>IF(G46="F1","0",IF(P46="","",IFERROR(VLOOKUP(P46,'2020得点'!$A$1:$G$460,7,FALSE),"0")))</f>
        <v/>
      </c>
      <c r="U46" s="5" t="str">
        <f t="shared" si="3"/>
        <v/>
      </c>
      <c r="W46" s="5">
        <f t="shared" si="4"/>
        <v>0</v>
      </c>
    </row>
    <row r="47" spans="1:23" ht="37.5" customHeight="1" x14ac:dyDescent="0.7">
      <c r="A47" s="1"/>
      <c r="B47" s="1"/>
      <c r="C47" s="1"/>
      <c r="D47" s="1"/>
      <c r="E47" s="4"/>
      <c r="F47" s="11" t="str">
        <f t="shared" si="0"/>
        <v/>
      </c>
      <c r="G47" s="38" t="s">
        <v>813</v>
      </c>
      <c r="H47" s="35"/>
      <c r="I47" s="39"/>
      <c r="J47" s="40"/>
      <c r="K47" s="41"/>
      <c r="L47" s="16"/>
      <c r="M47" s="5"/>
      <c r="O47" s="21">
        <f t="shared" si="1"/>
        <v>0</v>
      </c>
      <c r="P47" s="5" t="str">
        <f t="shared" si="2"/>
        <v/>
      </c>
      <c r="Q47" s="31" t="str">
        <f>IF(G47="F1","0",IF(P47="","",IFERROR(VLOOKUP(P47,'2020得点'!$A$1:$G$460,7,FALSE),"0")))</f>
        <v/>
      </c>
      <c r="U47" s="5" t="str">
        <f t="shared" si="3"/>
        <v/>
      </c>
      <c r="W47" s="5">
        <f t="shared" si="4"/>
        <v>0</v>
      </c>
    </row>
    <row r="48" spans="1:23" ht="37.5" customHeight="1" x14ac:dyDescent="0.7">
      <c r="A48" s="1"/>
      <c r="B48" s="1"/>
      <c r="C48" s="1"/>
      <c r="D48" s="1"/>
      <c r="E48" s="4"/>
      <c r="F48" s="11" t="str">
        <f t="shared" si="0"/>
        <v/>
      </c>
      <c r="G48" s="38" t="s">
        <v>813</v>
      </c>
      <c r="H48" s="35"/>
      <c r="I48" s="39"/>
      <c r="J48" s="40"/>
      <c r="K48" s="41"/>
      <c r="L48" s="16"/>
      <c r="M48" s="5"/>
      <c r="O48" s="21">
        <f t="shared" si="1"/>
        <v>0</v>
      </c>
      <c r="P48" s="5" t="str">
        <f t="shared" si="2"/>
        <v/>
      </c>
      <c r="Q48" s="31" t="str">
        <f>IF(G48="F1","0",IF(P48="","",IFERROR(VLOOKUP(P48,'2020得点'!$A$1:$G$460,7,FALSE),"0")))</f>
        <v/>
      </c>
      <c r="U48" s="5" t="str">
        <f t="shared" si="3"/>
        <v/>
      </c>
      <c r="W48" s="5">
        <f t="shared" si="4"/>
        <v>0</v>
      </c>
    </row>
    <row r="49" spans="1:23" ht="37.5" customHeight="1" x14ac:dyDescent="0.7">
      <c r="A49" s="1"/>
      <c r="B49" s="1"/>
      <c r="C49" s="1"/>
      <c r="D49" s="1"/>
      <c r="E49" s="4"/>
      <c r="F49" s="11" t="str">
        <f t="shared" si="0"/>
        <v/>
      </c>
      <c r="G49" s="38" t="s">
        <v>813</v>
      </c>
      <c r="H49" s="35"/>
      <c r="I49" s="39"/>
      <c r="J49" s="40"/>
      <c r="K49" s="41"/>
      <c r="L49" s="16"/>
      <c r="M49" s="5"/>
      <c r="O49" s="21">
        <f t="shared" si="1"/>
        <v>0</v>
      </c>
      <c r="P49" s="5" t="str">
        <f t="shared" si="2"/>
        <v/>
      </c>
      <c r="Q49" s="31" t="str">
        <f>IF(G49="F1","0",IF(P49="","",IFERROR(VLOOKUP(P49,'2020得点'!$A$1:$G$460,7,FALSE),"0")))</f>
        <v/>
      </c>
      <c r="U49" s="5" t="str">
        <f t="shared" si="3"/>
        <v/>
      </c>
      <c r="W49" s="5">
        <f t="shared" si="4"/>
        <v>0</v>
      </c>
    </row>
    <row r="50" spans="1:23" ht="37.5" customHeight="1" x14ac:dyDescent="0.7">
      <c r="A50" s="1"/>
      <c r="B50" s="1"/>
      <c r="C50" s="1"/>
      <c r="D50" s="1"/>
      <c r="E50" s="4"/>
      <c r="F50" s="11" t="str">
        <f t="shared" si="0"/>
        <v/>
      </c>
      <c r="G50" s="38" t="s">
        <v>813</v>
      </c>
      <c r="H50" s="35"/>
      <c r="I50" s="39"/>
      <c r="J50" s="40"/>
      <c r="K50" s="41"/>
      <c r="L50" s="16"/>
      <c r="M50" s="5"/>
      <c r="O50" s="21">
        <f t="shared" si="1"/>
        <v>0</v>
      </c>
      <c r="P50" s="5" t="str">
        <f t="shared" si="2"/>
        <v/>
      </c>
      <c r="Q50" s="31" t="str">
        <f>IF(G50="F1","0",IF(P50="","",IFERROR(VLOOKUP(P50,'2020得点'!$A$1:$G$460,7,FALSE),"0")))</f>
        <v/>
      </c>
      <c r="U50" s="5" t="str">
        <f t="shared" si="3"/>
        <v/>
      </c>
      <c r="W50" s="5">
        <f t="shared" si="4"/>
        <v>0</v>
      </c>
    </row>
    <row r="51" spans="1:23" ht="37.5" customHeight="1" x14ac:dyDescent="0.7">
      <c r="A51" s="1"/>
      <c r="B51" s="1"/>
      <c r="C51" s="1"/>
      <c r="D51" s="1"/>
      <c r="E51" s="4"/>
      <c r="F51" s="11" t="str">
        <f t="shared" si="0"/>
        <v/>
      </c>
      <c r="G51" s="38" t="s">
        <v>813</v>
      </c>
      <c r="H51" s="35"/>
      <c r="I51" s="39"/>
      <c r="J51" s="40"/>
      <c r="K51" s="41"/>
      <c r="L51" s="16"/>
      <c r="M51" s="5"/>
      <c r="O51" s="21">
        <f t="shared" si="1"/>
        <v>0</v>
      </c>
      <c r="P51" s="5" t="str">
        <f t="shared" si="2"/>
        <v/>
      </c>
      <c r="Q51" s="31" t="str">
        <f>IF(G51="F1","0",IF(P51="","",IFERROR(VLOOKUP(P51,'2020得点'!$A$1:$G$460,7,FALSE),"0")))</f>
        <v/>
      </c>
      <c r="U51" s="5" t="str">
        <f t="shared" si="3"/>
        <v/>
      </c>
      <c r="W51" s="5">
        <f t="shared" si="4"/>
        <v>0</v>
      </c>
    </row>
    <row r="52" spans="1:23" ht="37.5" customHeight="1" x14ac:dyDescent="0.7">
      <c r="A52" s="1"/>
      <c r="B52" s="1"/>
      <c r="C52" s="1"/>
      <c r="D52" s="1"/>
      <c r="E52" s="4"/>
      <c r="F52" s="11" t="str">
        <f t="shared" si="0"/>
        <v/>
      </c>
      <c r="G52" s="38" t="s">
        <v>813</v>
      </c>
      <c r="H52" s="35"/>
      <c r="I52" s="39"/>
      <c r="J52" s="40"/>
      <c r="K52" s="41"/>
      <c r="L52" s="16"/>
      <c r="M52" s="5"/>
      <c r="O52" s="21">
        <f t="shared" si="1"/>
        <v>0</v>
      </c>
      <c r="P52" s="5" t="str">
        <f t="shared" si="2"/>
        <v/>
      </c>
      <c r="Q52" s="31" t="str">
        <f>IF(G52="F1","0",IF(P52="","",IFERROR(VLOOKUP(P52,'2020得点'!$A$1:$G$460,7,FALSE),"0")))</f>
        <v/>
      </c>
      <c r="U52" s="5" t="str">
        <f t="shared" si="3"/>
        <v/>
      </c>
      <c r="W52" s="5">
        <f t="shared" si="4"/>
        <v>0</v>
      </c>
    </row>
    <row r="53" spans="1:23" ht="37.5" customHeight="1" x14ac:dyDescent="0.7">
      <c r="A53" s="1"/>
      <c r="B53" s="1"/>
      <c r="C53" s="1"/>
      <c r="D53" s="1"/>
      <c r="E53" s="4"/>
      <c r="F53" s="11" t="str">
        <f t="shared" si="0"/>
        <v/>
      </c>
      <c r="G53" s="38" t="s">
        <v>813</v>
      </c>
      <c r="H53" s="35"/>
      <c r="I53" s="39"/>
      <c r="J53" s="40"/>
      <c r="K53" s="41"/>
      <c r="L53" s="16"/>
      <c r="M53" s="5"/>
      <c r="O53" s="21">
        <f t="shared" si="1"/>
        <v>0</v>
      </c>
      <c r="P53" s="5" t="str">
        <f t="shared" si="2"/>
        <v/>
      </c>
      <c r="Q53" s="31" t="str">
        <f>IF(G53="F1","0",IF(P53="","",IFERROR(VLOOKUP(P53,'2020得点'!$A$1:$G$460,7,FALSE),"0")))</f>
        <v/>
      </c>
      <c r="U53" s="5" t="str">
        <f t="shared" si="3"/>
        <v/>
      </c>
      <c r="W53" s="5">
        <f t="shared" si="4"/>
        <v>0</v>
      </c>
    </row>
    <row r="54" spans="1:23" ht="37.5" customHeight="1" x14ac:dyDescent="0.7">
      <c r="A54" s="1"/>
      <c r="B54" s="1"/>
      <c r="C54" s="1"/>
      <c r="D54" s="1"/>
      <c r="E54" s="4"/>
      <c r="F54" s="11" t="str">
        <f t="shared" si="0"/>
        <v/>
      </c>
      <c r="G54" s="38" t="s">
        <v>813</v>
      </c>
      <c r="H54" s="35"/>
      <c r="I54" s="39"/>
      <c r="J54" s="40"/>
      <c r="K54" s="41"/>
      <c r="L54" s="16"/>
      <c r="M54" s="5"/>
      <c r="O54" s="21">
        <f t="shared" si="1"/>
        <v>0</v>
      </c>
      <c r="P54" s="5" t="str">
        <f t="shared" si="2"/>
        <v/>
      </c>
      <c r="Q54" s="31" t="str">
        <f>IF(G54="F1","0",IF(P54="","",IFERROR(VLOOKUP(P54,'2020得点'!$A$1:$G$460,7,FALSE),"0")))</f>
        <v/>
      </c>
      <c r="U54" s="5" t="str">
        <f t="shared" si="3"/>
        <v/>
      </c>
      <c r="W54" s="5">
        <f t="shared" si="4"/>
        <v>0</v>
      </c>
    </row>
    <row r="55" spans="1:23" ht="37.5" customHeight="1" x14ac:dyDescent="0.7">
      <c r="A55" s="1"/>
      <c r="B55" s="1"/>
      <c r="C55" s="1"/>
      <c r="D55" s="1"/>
      <c r="E55" s="4"/>
      <c r="F55" s="11" t="str">
        <f t="shared" si="0"/>
        <v/>
      </c>
      <c r="G55" s="38" t="s">
        <v>813</v>
      </c>
      <c r="H55" s="35"/>
      <c r="I55" s="39"/>
      <c r="J55" s="40"/>
      <c r="K55" s="41"/>
      <c r="L55" s="16"/>
      <c r="M55" s="5"/>
      <c r="O55" s="21">
        <f t="shared" si="1"/>
        <v>0</v>
      </c>
      <c r="P55" s="5" t="str">
        <f t="shared" si="2"/>
        <v/>
      </c>
      <c r="Q55" s="31" t="str">
        <f>IF(G55="F1","0",IF(P55="","",IFERROR(VLOOKUP(P55,'2020得点'!$A$1:$G$460,7,FALSE),"0")))</f>
        <v/>
      </c>
      <c r="U55" s="5" t="str">
        <f t="shared" si="3"/>
        <v/>
      </c>
      <c r="W55" s="5">
        <f t="shared" si="4"/>
        <v>0</v>
      </c>
    </row>
    <row r="56" spans="1:23" ht="37.5" customHeight="1" x14ac:dyDescent="0.7">
      <c r="A56" s="1"/>
      <c r="B56" s="1"/>
      <c r="C56" s="1"/>
      <c r="D56" s="1"/>
      <c r="E56" s="4"/>
      <c r="F56" s="11" t="str">
        <f t="shared" si="0"/>
        <v/>
      </c>
      <c r="G56" s="38" t="s">
        <v>813</v>
      </c>
      <c r="H56" s="35"/>
      <c r="I56" s="39"/>
      <c r="J56" s="40"/>
      <c r="K56" s="41"/>
      <c r="L56" s="16"/>
      <c r="M56" s="5"/>
      <c r="O56" s="21">
        <f t="shared" si="1"/>
        <v>0</v>
      </c>
      <c r="P56" s="5" t="str">
        <f t="shared" si="2"/>
        <v/>
      </c>
      <c r="Q56" s="31" t="str">
        <f>IF(G56="F1","0",IF(P56="","",IFERROR(VLOOKUP(P56,'2020得点'!$A$1:$G$460,7,FALSE),"0")))</f>
        <v/>
      </c>
      <c r="U56" s="5" t="str">
        <f t="shared" si="3"/>
        <v/>
      </c>
      <c r="W56" s="5">
        <f t="shared" si="4"/>
        <v>0</v>
      </c>
    </row>
    <row r="57" spans="1:23" ht="37.5" customHeight="1" x14ac:dyDescent="0.7">
      <c r="A57" s="1"/>
      <c r="B57" s="1"/>
      <c r="C57" s="1"/>
      <c r="D57" s="1"/>
      <c r="E57" s="4"/>
      <c r="F57" s="11" t="str">
        <f t="shared" si="0"/>
        <v/>
      </c>
      <c r="G57" s="38" t="s">
        <v>813</v>
      </c>
      <c r="H57" s="35"/>
      <c r="I57" s="39"/>
      <c r="J57" s="40"/>
      <c r="K57" s="41"/>
      <c r="L57" s="16"/>
      <c r="M57" s="5"/>
      <c r="O57" s="21">
        <f t="shared" si="1"/>
        <v>0</v>
      </c>
      <c r="P57" s="5" t="str">
        <f t="shared" si="2"/>
        <v/>
      </c>
      <c r="Q57" s="31" t="str">
        <f>IF(G57="F1","0",IF(P57="","",IFERROR(VLOOKUP(P57,'2020得点'!$A$1:$G$460,7,FALSE),"0")))</f>
        <v/>
      </c>
      <c r="U57" s="5" t="str">
        <f t="shared" si="3"/>
        <v/>
      </c>
      <c r="W57" s="5">
        <f t="shared" si="4"/>
        <v>0</v>
      </c>
    </row>
    <row r="58" spans="1:23" ht="37.5" customHeight="1" x14ac:dyDescent="0.7">
      <c r="A58" s="1"/>
      <c r="B58" s="1"/>
      <c r="C58" s="1"/>
      <c r="D58" s="1"/>
      <c r="E58" s="4"/>
      <c r="F58" s="11" t="str">
        <f t="shared" si="0"/>
        <v/>
      </c>
      <c r="G58" s="38" t="s">
        <v>813</v>
      </c>
      <c r="H58" s="35"/>
      <c r="I58" s="39"/>
      <c r="J58" s="40"/>
      <c r="K58" s="41"/>
      <c r="L58" s="16"/>
      <c r="M58" s="5"/>
      <c r="O58" s="21">
        <f t="shared" si="1"/>
        <v>0</v>
      </c>
      <c r="P58" s="5" t="str">
        <f t="shared" si="2"/>
        <v/>
      </c>
      <c r="Q58" s="31" t="str">
        <f>IF(G58="F1","0",IF(P58="","",IFERROR(VLOOKUP(P58,'2020得点'!$A$1:$G$460,7,FALSE),"0")))</f>
        <v/>
      </c>
      <c r="U58" s="5" t="str">
        <f t="shared" si="3"/>
        <v/>
      </c>
      <c r="W58" s="5">
        <f t="shared" si="4"/>
        <v>0</v>
      </c>
    </row>
    <row r="59" spans="1:23" ht="37.5" customHeight="1" x14ac:dyDescent="0.7">
      <c r="A59" s="1"/>
      <c r="B59" s="1"/>
      <c r="C59" s="1"/>
      <c r="D59" s="1"/>
      <c r="E59" s="4"/>
      <c r="F59" s="11" t="str">
        <f t="shared" si="0"/>
        <v/>
      </c>
      <c r="G59" s="38" t="s">
        <v>813</v>
      </c>
      <c r="H59" s="35"/>
      <c r="I59" s="39"/>
      <c r="J59" s="40"/>
      <c r="K59" s="41"/>
      <c r="L59" s="16"/>
      <c r="M59" s="5"/>
      <c r="O59" s="21">
        <f t="shared" si="1"/>
        <v>0</v>
      </c>
      <c r="P59" s="5" t="str">
        <f t="shared" si="2"/>
        <v/>
      </c>
      <c r="Q59" s="31" t="str">
        <f>IF(G59="F1","0",IF(P59="","",IFERROR(VLOOKUP(P59,'2020得点'!$A$1:$G$460,7,FALSE),"0")))</f>
        <v/>
      </c>
      <c r="U59" s="5" t="str">
        <f t="shared" si="3"/>
        <v/>
      </c>
      <c r="W59" s="5">
        <f t="shared" si="4"/>
        <v>0</v>
      </c>
    </row>
    <row r="60" spans="1:23" ht="37.5" customHeight="1" x14ac:dyDescent="0.7">
      <c r="A60" s="1"/>
      <c r="B60" s="1"/>
      <c r="C60" s="1"/>
      <c r="D60" s="1"/>
      <c r="E60" s="4"/>
      <c r="F60" s="11" t="str">
        <f t="shared" ref="F60:F77" si="5">IF(E60="","",VLOOKUP(E60,$S$12:$T$36,2,FALSE))</f>
        <v/>
      </c>
      <c r="G60" s="38" t="s">
        <v>813</v>
      </c>
      <c r="H60" s="35"/>
      <c r="I60" s="39"/>
      <c r="J60" s="40"/>
      <c r="K60" s="41"/>
      <c r="L60" s="16"/>
      <c r="M60" s="5"/>
      <c r="O60" s="21">
        <f t="shared" si="1"/>
        <v>0</v>
      </c>
      <c r="P60" s="5" t="str">
        <f t="shared" si="2"/>
        <v/>
      </c>
      <c r="Q60" s="31" t="str">
        <f>IF(G60="F1","0",IF(P60="","",IFERROR(VLOOKUP(P60,'2020得点'!$A$1:$G$460,7,FALSE),"0")))</f>
        <v/>
      </c>
      <c r="U60" s="5" t="str">
        <f t="shared" si="3"/>
        <v/>
      </c>
      <c r="W60" s="5">
        <f t="shared" si="4"/>
        <v>0</v>
      </c>
    </row>
    <row r="61" spans="1:23" ht="37.5" customHeight="1" x14ac:dyDescent="0.7">
      <c r="A61" s="1"/>
      <c r="B61" s="1"/>
      <c r="C61" s="1"/>
      <c r="D61" s="1"/>
      <c r="E61" s="4"/>
      <c r="F61" s="11" t="str">
        <f t="shared" si="5"/>
        <v/>
      </c>
      <c r="G61" s="38" t="s">
        <v>813</v>
      </c>
      <c r="H61" s="35"/>
      <c r="I61" s="39"/>
      <c r="J61" s="40"/>
      <c r="K61" s="41"/>
      <c r="L61" s="16"/>
      <c r="M61" s="5"/>
      <c r="O61" s="21">
        <f t="shared" si="1"/>
        <v>0</v>
      </c>
      <c r="P61" s="5" t="str">
        <f t="shared" si="2"/>
        <v/>
      </c>
      <c r="Q61" s="31" t="str">
        <f>IF(G61="F1","0",IF(P61="","",IFERROR(VLOOKUP(P61,'2020得点'!$A$1:$G$460,7,FALSE),"0")))</f>
        <v/>
      </c>
      <c r="U61" s="5" t="str">
        <f t="shared" si="3"/>
        <v/>
      </c>
      <c r="W61" s="5">
        <f t="shared" si="4"/>
        <v>0</v>
      </c>
    </row>
    <row r="62" spans="1:23" ht="37.5" customHeight="1" x14ac:dyDescent="0.7">
      <c r="A62" s="1"/>
      <c r="B62" s="1"/>
      <c r="C62" s="1"/>
      <c r="D62" s="1"/>
      <c r="E62" s="4"/>
      <c r="F62" s="11" t="str">
        <f t="shared" si="5"/>
        <v/>
      </c>
      <c r="G62" s="38" t="s">
        <v>813</v>
      </c>
      <c r="H62" s="35"/>
      <c r="I62" s="39"/>
      <c r="J62" s="40"/>
      <c r="K62" s="41"/>
      <c r="L62" s="16"/>
      <c r="M62" s="5"/>
      <c r="O62" s="21">
        <f t="shared" si="1"/>
        <v>0</v>
      </c>
      <c r="P62" s="5" t="str">
        <f t="shared" si="2"/>
        <v/>
      </c>
      <c r="Q62" s="31" t="str">
        <f>IF(G62="F1","0",IF(P62="","",IFERROR(VLOOKUP(P62,'2020得点'!$A$1:$G$460,7,FALSE),"0")))</f>
        <v/>
      </c>
      <c r="U62" s="5" t="str">
        <f t="shared" si="3"/>
        <v/>
      </c>
      <c r="W62" s="5">
        <f t="shared" si="4"/>
        <v>0</v>
      </c>
    </row>
    <row r="63" spans="1:23" ht="37.5" customHeight="1" x14ac:dyDescent="0.7">
      <c r="A63" s="1"/>
      <c r="B63" s="1"/>
      <c r="C63" s="1"/>
      <c r="D63" s="1"/>
      <c r="E63" s="4"/>
      <c r="F63" s="11" t="str">
        <f t="shared" si="5"/>
        <v/>
      </c>
      <c r="G63" s="38" t="s">
        <v>813</v>
      </c>
      <c r="H63" s="35"/>
      <c r="I63" s="39"/>
      <c r="J63" s="40"/>
      <c r="K63" s="41"/>
      <c r="L63" s="16"/>
      <c r="M63" s="5"/>
      <c r="O63" s="21">
        <f t="shared" si="1"/>
        <v>0</v>
      </c>
      <c r="P63" s="5" t="str">
        <f t="shared" si="2"/>
        <v/>
      </c>
      <c r="Q63" s="31" t="str">
        <f>IF(G63="F1","0",IF(P63="","",IFERROR(VLOOKUP(P63,'2020得点'!$A$1:$G$460,7,FALSE),"0")))</f>
        <v/>
      </c>
      <c r="U63" s="5" t="str">
        <f t="shared" si="3"/>
        <v/>
      </c>
      <c r="W63" s="5">
        <f t="shared" si="4"/>
        <v>0</v>
      </c>
    </row>
    <row r="64" spans="1:23" ht="37.5" customHeight="1" x14ac:dyDescent="0.7">
      <c r="A64" s="1"/>
      <c r="B64" s="1"/>
      <c r="C64" s="1"/>
      <c r="D64" s="1"/>
      <c r="E64" s="4"/>
      <c r="F64" s="11" t="str">
        <f t="shared" si="5"/>
        <v/>
      </c>
      <c r="G64" s="38" t="s">
        <v>813</v>
      </c>
      <c r="H64" s="35"/>
      <c r="I64" s="39"/>
      <c r="J64" s="40"/>
      <c r="K64" s="41"/>
      <c r="L64" s="16"/>
      <c r="M64" s="5"/>
      <c r="O64" s="21">
        <f t="shared" si="1"/>
        <v>0</v>
      </c>
      <c r="P64" s="5" t="str">
        <f t="shared" si="2"/>
        <v/>
      </c>
      <c r="Q64" s="31" t="str">
        <f>IF(G64="F1","0",IF(P64="","",IFERROR(VLOOKUP(P64,'2020得点'!$A$1:$G$460,7,FALSE),"0")))</f>
        <v/>
      </c>
      <c r="U64" s="5" t="str">
        <f t="shared" si="3"/>
        <v/>
      </c>
      <c r="W64" s="5">
        <f t="shared" si="4"/>
        <v>0</v>
      </c>
    </row>
    <row r="65" spans="1:23" ht="37.5" customHeight="1" x14ac:dyDescent="0.7">
      <c r="A65" s="1"/>
      <c r="B65" s="1"/>
      <c r="C65" s="1"/>
      <c r="D65" s="1"/>
      <c r="E65" s="4"/>
      <c r="F65" s="11" t="str">
        <f t="shared" si="5"/>
        <v/>
      </c>
      <c r="G65" s="38" t="s">
        <v>813</v>
      </c>
      <c r="H65" s="35"/>
      <c r="I65" s="39"/>
      <c r="J65" s="40"/>
      <c r="K65" s="41"/>
      <c r="L65" s="16"/>
      <c r="M65" s="5"/>
      <c r="O65" s="21">
        <f t="shared" si="1"/>
        <v>0</v>
      </c>
      <c r="P65" s="5" t="str">
        <f t="shared" si="2"/>
        <v/>
      </c>
      <c r="Q65" s="31" t="str">
        <f>IF(G65="F1","0",IF(P65="","",IFERROR(VLOOKUP(P65,'2020得点'!$A$1:$G$460,7,FALSE),"0")))</f>
        <v/>
      </c>
      <c r="U65" s="5" t="str">
        <f t="shared" si="3"/>
        <v/>
      </c>
      <c r="W65" s="5">
        <f t="shared" si="4"/>
        <v>0</v>
      </c>
    </row>
    <row r="66" spans="1:23" ht="37.5" customHeight="1" x14ac:dyDescent="0.7">
      <c r="A66" s="1"/>
      <c r="B66" s="1"/>
      <c r="C66" s="1"/>
      <c r="D66" s="1"/>
      <c r="E66" s="4"/>
      <c r="F66" s="11" t="str">
        <f t="shared" si="5"/>
        <v/>
      </c>
      <c r="G66" s="38" t="s">
        <v>813</v>
      </c>
      <c r="H66" s="35"/>
      <c r="I66" s="39"/>
      <c r="J66" s="40"/>
      <c r="K66" s="41"/>
      <c r="L66" s="16"/>
      <c r="M66" s="5"/>
      <c r="O66" s="21">
        <f t="shared" si="1"/>
        <v>0</v>
      </c>
      <c r="P66" s="5" t="str">
        <f t="shared" si="2"/>
        <v/>
      </c>
      <c r="Q66" s="31" t="str">
        <f>IF(G66="F1","0",IF(P66="","",IFERROR(VLOOKUP(P66,'2020得点'!$A$1:$G$460,7,FALSE),"0")))</f>
        <v/>
      </c>
      <c r="U66" s="5" t="str">
        <f t="shared" si="3"/>
        <v/>
      </c>
      <c r="W66" s="5">
        <f t="shared" si="4"/>
        <v>0</v>
      </c>
    </row>
    <row r="67" spans="1:23" ht="37.5" customHeight="1" x14ac:dyDescent="0.7">
      <c r="A67" s="1"/>
      <c r="B67" s="1"/>
      <c r="C67" s="1"/>
      <c r="D67" s="1"/>
      <c r="E67" s="4"/>
      <c r="F67" s="11" t="str">
        <f t="shared" si="5"/>
        <v/>
      </c>
      <c r="G67" s="38" t="s">
        <v>813</v>
      </c>
      <c r="H67" s="35"/>
      <c r="I67" s="39"/>
      <c r="J67" s="40"/>
      <c r="K67" s="41"/>
      <c r="L67" s="16"/>
      <c r="M67" s="5"/>
      <c r="O67" s="21">
        <f t="shared" si="1"/>
        <v>0</v>
      </c>
      <c r="P67" s="5" t="str">
        <f t="shared" si="2"/>
        <v/>
      </c>
      <c r="Q67" s="31" t="str">
        <f>IF(G67="F1","0",IF(P67="","",IFERROR(VLOOKUP(P67,'2020得点'!$A$1:$G$460,7,FALSE),"0")))</f>
        <v/>
      </c>
      <c r="U67" s="5" t="str">
        <f t="shared" si="3"/>
        <v/>
      </c>
      <c r="W67" s="5">
        <f t="shared" si="4"/>
        <v>0</v>
      </c>
    </row>
    <row r="68" spans="1:23" ht="37.5" customHeight="1" x14ac:dyDescent="0.7">
      <c r="A68" s="1"/>
      <c r="B68" s="1"/>
      <c r="C68" s="1"/>
      <c r="D68" s="1"/>
      <c r="E68" s="4"/>
      <c r="F68" s="11" t="str">
        <f t="shared" si="5"/>
        <v/>
      </c>
      <c r="G68" s="38" t="s">
        <v>813</v>
      </c>
      <c r="H68" s="35"/>
      <c r="I68" s="39"/>
      <c r="J68" s="40"/>
      <c r="K68" s="41"/>
      <c r="L68" s="16"/>
      <c r="M68" s="5"/>
      <c r="O68" s="21">
        <f t="shared" si="1"/>
        <v>0</v>
      </c>
      <c r="P68" s="5" t="str">
        <f t="shared" si="2"/>
        <v/>
      </c>
      <c r="Q68" s="31" t="str">
        <f>IF(G68="F1","0",IF(P68="","",IFERROR(VLOOKUP(P68,'2020得点'!$A$1:$G$460,7,FALSE),"0")))</f>
        <v/>
      </c>
      <c r="U68" s="5" t="str">
        <f t="shared" si="3"/>
        <v/>
      </c>
      <c r="W68" s="5">
        <f t="shared" si="4"/>
        <v>0</v>
      </c>
    </row>
    <row r="69" spans="1:23" ht="37.5" customHeight="1" x14ac:dyDescent="0.7">
      <c r="A69" s="1"/>
      <c r="B69" s="1"/>
      <c r="C69" s="1"/>
      <c r="D69" s="1"/>
      <c r="E69" s="4"/>
      <c r="F69" s="11" t="str">
        <f t="shared" si="5"/>
        <v/>
      </c>
      <c r="G69" s="38" t="s">
        <v>813</v>
      </c>
      <c r="H69" s="35"/>
      <c r="I69" s="39"/>
      <c r="J69" s="40"/>
      <c r="K69" s="41"/>
      <c r="L69" s="16"/>
      <c r="M69" s="5"/>
      <c r="O69" s="21">
        <f t="shared" si="1"/>
        <v>0</v>
      </c>
      <c r="P69" s="5" t="str">
        <f t="shared" si="2"/>
        <v/>
      </c>
      <c r="Q69" s="31" t="str">
        <f>IF(G69="F1","0",IF(P69="","",IFERROR(VLOOKUP(P69,'2020得点'!$A$1:$G$460,7,FALSE),"0")))</f>
        <v/>
      </c>
      <c r="U69" s="5" t="str">
        <f t="shared" si="3"/>
        <v/>
      </c>
      <c r="W69" s="5">
        <f t="shared" si="4"/>
        <v>0</v>
      </c>
    </row>
    <row r="70" spans="1:23" ht="37.5" customHeight="1" x14ac:dyDescent="0.7">
      <c r="A70" s="1"/>
      <c r="B70" s="1"/>
      <c r="C70" s="1"/>
      <c r="D70" s="1"/>
      <c r="E70" s="4"/>
      <c r="F70" s="11" t="str">
        <f t="shared" si="5"/>
        <v/>
      </c>
      <c r="G70" s="38" t="s">
        <v>813</v>
      </c>
      <c r="H70" s="35"/>
      <c r="I70" s="39"/>
      <c r="J70" s="40"/>
      <c r="K70" s="41"/>
      <c r="L70" s="16"/>
      <c r="M70" s="5"/>
      <c r="O70" s="21">
        <f t="shared" si="1"/>
        <v>0</v>
      </c>
      <c r="P70" s="5" t="str">
        <f t="shared" si="2"/>
        <v/>
      </c>
      <c r="Q70" s="31" t="str">
        <f>IF(G70="F1","0",IF(P70="","",IFERROR(VLOOKUP(P70,'2020得点'!$A$1:$G$460,7,FALSE),"0")))</f>
        <v/>
      </c>
      <c r="U70" s="5" t="str">
        <f t="shared" si="3"/>
        <v/>
      </c>
      <c r="W70" s="5">
        <f t="shared" si="4"/>
        <v>0</v>
      </c>
    </row>
    <row r="71" spans="1:23" ht="37.5" customHeight="1" x14ac:dyDescent="0.7">
      <c r="A71" s="1"/>
      <c r="B71" s="1"/>
      <c r="C71" s="1"/>
      <c r="D71" s="1"/>
      <c r="E71" s="4"/>
      <c r="F71" s="11" t="str">
        <f t="shared" si="5"/>
        <v/>
      </c>
      <c r="G71" s="38" t="s">
        <v>813</v>
      </c>
      <c r="H71" s="35"/>
      <c r="I71" s="39"/>
      <c r="J71" s="40"/>
      <c r="K71" s="41"/>
      <c r="L71" s="16"/>
      <c r="M71" s="5"/>
      <c r="O71" s="21">
        <f t="shared" si="1"/>
        <v>0</v>
      </c>
      <c r="P71" s="5" t="str">
        <f t="shared" si="2"/>
        <v/>
      </c>
      <c r="Q71" s="31" t="str">
        <f>IF(G71="F1","0",IF(P71="","",IFERROR(VLOOKUP(P71,'2020得点'!$A$1:$G$460,7,FALSE),"0")))</f>
        <v/>
      </c>
      <c r="U71" s="5" t="str">
        <f t="shared" si="3"/>
        <v/>
      </c>
      <c r="W71" s="5">
        <f t="shared" si="4"/>
        <v>0</v>
      </c>
    </row>
    <row r="72" spans="1:23" ht="37.5" customHeight="1" x14ac:dyDescent="0.7">
      <c r="A72" s="1"/>
      <c r="B72" s="1"/>
      <c r="C72" s="1"/>
      <c r="D72" s="1"/>
      <c r="E72" s="4"/>
      <c r="F72" s="11" t="str">
        <f t="shared" si="5"/>
        <v/>
      </c>
      <c r="G72" s="38" t="s">
        <v>813</v>
      </c>
      <c r="H72" s="35"/>
      <c r="I72" s="39"/>
      <c r="J72" s="40"/>
      <c r="K72" s="41"/>
      <c r="L72" s="16"/>
      <c r="M72" s="5"/>
      <c r="O72" s="21">
        <f t="shared" si="1"/>
        <v>0</v>
      </c>
      <c r="P72" s="5" t="str">
        <f t="shared" si="2"/>
        <v/>
      </c>
      <c r="Q72" s="31" t="str">
        <f>IF(G72="F1","0",IF(P72="","",IFERROR(VLOOKUP(P72,'2020得点'!$A$1:$G$460,7,FALSE),"0")))</f>
        <v/>
      </c>
      <c r="U72" s="5" t="str">
        <f t="shared" si="3"/>
        <v/>
      </c>
      <c r="W72" s="5">
        <f t="shared" si="4"/>
        <v>0</v>
      </c>
    </row>
    <row r="73" spans="1:23" ht="37.5" customHeight="1" x14ac:dyDescent="0.7">
      <c r="A73" s="1"/>
      <c r="B73" s="1"/>
      <c r="C73" s="1"/>
      <c r="D73" s="1"/>
      <c r="E73" s="4"/>
      <c r="F73" s="11" t="str">
        <f t="shared" si="5"/>
        <v/>
      </c>
      <c r="G73" s="38" t="s">
        <v>813</v>
      </c>
      <c r="H73" s="35"/>
      <c r="I73" s="39"/>
      <c r="J73" s="40"/>
      <c r="K73" s="41"/>
      <c r="L73" s="16"/>
      <c r="M73" s="5"/>
      <c r="O73" s="21">
        <f t="shared" si="1"/>
        <v>0</v>
      </c>
      <c r="P73" s="5" t="str">
        <f t="shared" si="2"/>
        <v/>
      </c>
      <c r="Q73" s="31" t="str">
        <f>IF(G73="F1","0",IF(P73="","",IFERROR(VLOOKUP(P73,'2020得点'!$A$1:$G$460,7,FALSE),"0")))</f>
        <v/>
      </c>
      <c r="U73" s="5" t="str">
        <f t="shared" si="3"/>
        <v/>
      </c>
      <c r="W73" s="5">
        <f t="shared" si="4"/>
        <v>0</v>
      </c>
    </row>
    <row r="74" spans="1:23" ht="37.5" customHeight="1" x14ac:dyDescent="0.7">
      <c r="A74" s="1"/>
      <c r="B74" s="1"/>
      <c r="C74" s="1"/>
      <c r="D74" s="1"/>
      <c r="E74" s="4"/>
      <c r="F74" s="11" t="str">
        <f t="shared" si="5"/>
        <v/>
      </c>
      <c r="G74" s="38" t="s">
        <v>813</v>
      </c>
      <c r="H74" s="35"/>
      <c r="I74" s="39"/>
      <c r="J74" s="40"/>
      <c r="K74" s="41"/>
      <c r="L74" s="16"/>
      <c r="M74" s="5"/>
      <c r="O74" s="21">
        <f t="shared" si="1"/>
        <v>0</v>
      </c>
      <c r="P74" s="5" t="str">
        <f t="shared" si="2"/>
        <v/>
      </c>
      <c r="Q74" s="31" t="str">
        <f>IF(G74="F1","0",IF(P74="","",IFERROR(VLOOKUP(P74,'2020得点'!$A$1:$G$460,7,FALSE),"0")))</f>
        <v/>
      </c>
      <c r="U74" s="5" t="str">
        <f t="shared" si="3"/>
        <v/>
      </c>
      <c r="W74" s="5">
        <f t="shared" si="4"/>
        <v>0</v>
      </c>
    </row>
    <row r="75" spans="1:23" ht="37.5" customHeight="1" x14ac:dyDescent="0.7">
      <c r="A75" s="1"/>
      <c r="B75" s="1"/>
      <c r="C75" s="1"/>
      <c r="D75" s="1"/>
      <c r="E75" s="4"/>
      <c r="F75" s="11" t="str">
        <f t="shared" si="5"/>
        <v/>
      </c>
      <c r="G75" s="38" t="s">
        <v>813</v>
      </c>
      <c r="H75" s="35"/>
      <c r="I75" s="39"/>
      <c r="J75" s="40"/>
      <c r="K75" s="41"/>
      <c r="L75" s="16"/>
      <c r="M75" s="5"/>
      <c r="O75" s="21">
        <f t="shared" si="1"/>
        <v>0</v>
      </c>
      <c r="P75" s="5" t="str">
        <f t="shared" si="2"/>
        <v/>
      </c>
      <c r="Q75" s="31" t="str">
        <f>IF(G75="F1","0",IF(P75="","",IFERROR(VLOOKUP(P75,'2020得点'!$A$1:$G$460,7,FALSE),"0")))</f>
        <v/>
      </c>
      <c r="U75" s="5" t="str">
        <f t="shared" si="3"/>
        <v/>
      </c>
      <c r="W75" s="5">
        <f t="shared" si="4"/>
        <v>0</v>
      </c>
    </row>
    <row r="76" spans="1:23" ht="37.5" customHeight="1" x14ac:dyDescent="0.7">
      <c r="A76" s="1"/>
      <c r="B76" s="1"/>
      <c r="C76" s="1"/>
      <c r="D76" s="1"/>
      <c r="E76" s="4"/>
      <c r="F76" s="11" t="str">
        <f t="shared" si="5"/>
        <v/>
      </c>
      <c r="G76" s="38" t="s">
        <v>813</v>
      </c>
      <c r="H76" s="35"/>
      <c r="I76" s="39"/>
      <c r="J76" s="40"/>
      <c r="K76" s="41"/>
      <c r="L76" s="16"/>
      <c r="M76" s="5"/>
      <c r="O76" s="21">
        <f t="shared" si="1"/>
        <v>0</v>
      </c>
      <c r="P76" s="5" t="str">
        <f t="shared" si="2"/>
        <v/>
      </c>
      <c r="Q76" s="31" t="str">
        <f>IF(G76="F1","0",IF(P76="","",IFERROR(VLOOKUP(P76,'2020得点'!$A$1:$G$460,7,FALSE),"0")))</f>
        <v/>
      </c>
      <c r="U76" s="5" t="str">
        <f t="shared" si="3"/>
        <v/>
      </c>
      <c r="W76" s="5">
        <f t="shared" si="4"/>
        <v>0</v>
      </c>
    </row>
    <row r="77" spans="1:23" ht="37.5" customHeight="1" x14ac:dyDescent="0.7">
      <c r="A77" s="1"/>
      <c r="B77" s="1"/>
      <c r="C77" s="1"/>
      <c r="D77" s="1"/>
      <c r="E77" s="4"/>
      <c r="F77" s="11" t="str">
        <f t="shared" si="5"/>
        <v/>
      </c>
      <c r="G77" s="38" t="s">
        <v>813</v>
      </c>
      <c r="H77" s="35"/>
      <c r="I77" s="39"/>
      <c r="J77" s="40"/>
      <c r="K77" s="41"/>
      <c r="L77" s="16"/>
      <c r="M77" s="5"/>
      <c r="O77" s="21">
        <f t="shared" si="1"/>
        <v>0</v>
      </c>
      <c r="P77" s="5" t="str">
        <f t="shared" si="2"/>
        <v/>
      </c>
      <c r="Q77" s="31" t="str">
        <f>IF(G77="F1","0",IF(P77="","",IFERROR(VLOOKUP(P77,'2020得点'!$A$1:$G$460,7,FALSE),"0")))</f>
        <v/>
      </c>
      <c r="U77" s="5" t="str">
        <f t="shared" si="3"/>
        <v/>
      </c>
      <c r="W77" s="5">
        <f t="shared" si="4"/>
        <v>0</v>
      </c>
    </row>
    <row r="78" spans="1:23" ht="18.75" hidden="1" customHeight="1" x14ac:dyDescent="0.7">
      <c r="G78" s="33"/>
      <c r="M78" s="5"/>
      <c r="P78" s="5" t="str">
        <f t="shared" si="2"/>
        <v/>
      </c>
      <c r="Q78" s="31" t="str">
        <f>IF(G78="F1","0",IF(P78="","",IFERROR(VLOOKUP(P78,'2020得点'!$A$1:$G$460,7,FALSE),"0")))</f>
        <v/>
      </c>
      <c r="U78" s="5" t="str">
        <f t="shared" si="3"/>
        <v/>
      </c>
    </row>
    <row r="79" spans="1:23" ht="18.75" customHeight="1" x14ac:dyDescent="0.7">
      <c r="M79" s="5"/>
    </row>
    <row r="80" spans="1:23" ht="18.75" customHeight="1" x14ac:dyDescent="0.7">
      <c r="M80" s="5"/>
    </row>
    <row r="81" spans="13:13" ht="18.75" customHeight="1" x14ac:dyDescent="0.7">
      <c r="M81" s="5"/>
    </row>
    <row r="82" spans="13:13" ht="18.75" customHeight="1" x14ac:dyDescent="0.7">
      <c r="M82" s="5"/>
    </row>
    <row r="83" spans="13:13" ht="18.75" customHeight="1" x14ac:dyDescent="0.7">
      <c r="M83" s="5"/>
    </row>
    <row r="84" spans="13:13" ht="18.75" customHeight="1" x14ac:dyDescent="0.7">
      <c r="M84" s="5"/>
    </row>
    <row r="85" spans="13:13" ht="18.75" customHeight="1" x14ac:dyDescent="0.7">
      <c r="M85" s="5"/>
    </row>
    <row r="86" spans="13:13" ht="18.75" customHeight="1" x14ac:dyDescent="0.7">
      <c r="M86" s="5"/>
    </row>
  </sheetData>
  <sheetProtection sheet="1" objects="1" scenarios="1"/>
  <mergeCells count="98">
    <mergeCell ref="M26:N27"/>
    <mergeCell ref="L5:P7"/>
    <mergeCell ref="L2:P4"/>
    <mergeCell ref="L8:P10"/>
    <mergeCell ref="L25:N25"/>
    <mergeCell ref="P25:R27"/>
    <mergeCell ref="K13:M13"/>
    <mergeCell ref="I13:J13"/>
    <mergeCell ref="G13:H13"/>
    <mergeCell ref="F26:F27"/>
    <mergeCell ref="E26:E27"/>
    <mergeCell ref="E22:E24"/>
    <mergeCell ref="A14:B14"/>
    <mergeCell ref="C14:D14"/>
    <mergeCell ref="E14:F15"/>
    <mergeCell ref="G14:J15"/>
    <mergeCell ref="E16:F16"/>
    <mergeCell ref="G16:J16"/>
    <mergeCell ref="A18:B18"/>
    <mergeCell ref="A19:J19"/>
    <mergeCell ref="E18:J18"/>
    <mergeCell ref="C26:D26"/>
    <mergeCell ref="A26:B26"/>
    <mergeCell ref="I3:I5"/>
    <mergeCell ref="A8:D9"/>
    <mergeCell ref="A1:J1"/>
    <mergeCell ref="A17:B17"/>
    <mergeCell ref="C17:D17"/>
    <mergeCell ref="E17:J17"/>
    <mergeCell ref="A13:C13"/>
    <mergeCell ref="D13:F13"/>
    <mergeCell ref="F7:F10"/>
    <mergeCell ref="A12:C12"/>
    <mergeCell ref="D12:F12"/>
    <mergeCell ref="G12:H12"/>
    <mergeCell ref="G8:J10"/>
    <mergeCell ref="H7:J7"/>
    <mergeCell ref="B3:D5"/>
    <mergeCell ref="I12:J12"/>
    <mergeCell ref="D22:D24"/>
    <mergeCell ref="F22:F24"/>
    <mergeCell ref="C21:G21"/>
    <mergeCell ref="G22:H24"/>
    <mergeCell ref="E3:H5"/>
    <mergeCell ref="C18:D18"/>
    <mergeCell ref="I62:K62"/>
    <mergeCell ref="I63:K63"/>
    <mergeCell ref="I40:K40"/>
    <mergeCell ref="I41:K41"/>
    <mergeCell ref="I42:K42"/>
    <mergeCell ref="I43:K43"/>
    <mergeCell ref="I44:K44"/>
    <mergeCell ref="I56:K56"/>
    <mergeCell ref="I45:K45"/>
    <mergeCell ref="I46:K46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37:K37"/>
    <mergeCell ref="I52:K52"/>
    <mergeCell ref="I53:K53"/>
    <mergeCell ref="I54:K54"/>
    <mergeCell ref="I55:K55"/>
    <mergeCell ref="I38:K38"/>
    <mergeCell ref="I39:K39"/>
    <mergeCell ref="I32:K32"/>
    <mergeCell ref="I33:K33"/>
    <mergeCell ref="I34:K34"/>
    <mergeCell ref="I35:K35"/>
    <mergeCell ref="I36:K36"/>
    <mergeCell ref="I26:K27"/>
    <mergeCell ref="I28:K28"/>
    <mergeCell ref="I29:K29"/>
    <mergeCell ref="I30:K30"/>
    <mergeCell ref="I31:K31"/>
    <mergeCell ref="I74:K74"/>
    <mergeCell ref="I75:K75"/>
    <mergeCell ref="I76:K76"/>
    <mergeCell ref="I77:K77"/>
    <mergeCell ref="A25:K25"/>
    <mergeCell ref="I57:K57"/>
    <mergeCell ref="I58:K58"/>
    <mergeCell ref="I59:K59"/>
    <mergeCell ref="I60:K60"/>
    <mergeCell ref="I61:K61"/>
    <mergeCell ref="I47:K47"/>
    <mergeCell ref="I48:K48"/>
    <mergeCell ref="I49:K49"/>
    <mergeCell ref="I50:K50"/>
    <mergeCell ref="I51:K51"/>
    <mergeCell ref="G26:H27"/>
  </mergeCells>
  <phoneticPr fontId="1"/>
  <dataValidations count="1">
    <dataValidation type="whole" allowBlank="1" showInputMessage="1" showErrorMessage="1" promptTitle="数字のみ入力" prompt="0か１のみ入力してください。" sqref="H28:H77" xr:uid="{C9E32AD4-432D-4948-940A-F9E2D11CF9FC}">
      <formula1>0</formula1>
      <formula2>1</formula2>
    </dataValidation>
  </dataValidations>
  <hyperlinks>
    <hyperlink ref="E3" r:id="rId1" xr:uid="{9BF267CA-B4C8-4DC9-A37B-1E7842DFFFF9}"/>
    <hyperlink ref="H7" r:id="rId2" xr:uid="{70A99AFE-6330-4A96-9B49-A87753191C84}"/>
  </hyperlinks>
  <pageMargins left="0.31496062992125984" right="0.31496062992125984" top="0.35433070866141736" bottom="0.35433070866141736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5AC-B19A-4754-8CF3-86163FB67374}">
  <dimension ref="A1:G460"/>
  <sheetViews>
    <sheetView topLeftCell="A429" workbookViewId="0">
      <selection activeCell="A455" sqref="A455"/>
    </sheetView>
  </sheetViews>
  <sheetFormatPr defaultRowHeight="17.649999999999999" x14ac:dyDescent="0.7"/>
  <cols>
    <col min="1" max="1" width="16.125" bestFit="1" customWidth="1"/>
    <col min="2" max="2" width="17.75" bestFit="1" customWidth="1"/>
    <col min="3" max="3" width="44.5" bestFit="1" customWidth="1"/>
    <col min="4" max="7" width="4" bestFit="1" customWidth="1"/>
  </cols>
  <sheetData>
    <row r="1" spans="1:7" x14ac:dyDescent="0.7">
      <c r="A1" t="s">
        <v>73</v>
      </c>
      <c r="B1" t="s">
        <v>74</v>
      </c>
      <c r="C1" t="s">
        <v>75</v>
      </c>
      <c r="D1">
        <v>100</v>
      </c>
      <c r="E1">
        <v>100</v>
      </c>
      <c r="F1">
        <v>100</v>
      </c>
      <c r="G1">
        <v>300</v>
      </c>
    </row>
    <row r="2" spans="1:7" x14ac:dyDescent="0.7">
      <c r="A2" t="s">
        <v>76</v>
      </c>
      <c r="B2" t="s">
        <v>77</v>
      </c>
      <c r="C2" t="s">
        <v>75</v>
      </c>
      <c r="D2">
        <v>100</v>
      </c>
      <c r="E2">
        <v>100</v>
      </c>
      <c r="F2">
        <v>100</v>
      </c>
      <c r="G2">
        <v>300</v>
      </c>
    </row>
    <row r="3" spans="1:7" x14ac:dyDescent="0.7">
      <c r="A3" t="s">
        <v>78</v>
      </c>
      <c r="B3" t="s">
        <v>79</v>
      </c>
      <c r="C3" t="s">
        <v>80</v>
      </c>
      <c r="D3">
        <v>100</v>
      </c>
      <c r="E3">
        <v>100</v>
      </c>
      <c r="F3">
        <v>100</v>
      </c>
      <c r="G3">
        <v>300</v>
      </c>
    </row>
    <row r="4" spans="1:7" x14ac:dyDescent="0.7">
      <c r="A4" t="s">
        <v>81</v>
      </c>
      <c r="B4" t="s">
        <v>82</v>
      </c>
      <c r="C4" t="s">
        <v>83</v>
      </c>
      <c r="D4">
        <v>100</v>
      </c>
      <c r="E4">
        <v>100</v>
      </c>
      <c r="F4">
        <v>98</v>
      </c>
      <c r="G4">
        <v>298</v>
      </c>
    </row>
    <row r="5" spans="1:7" x14ac:dyDescent="0.7">
      <c r="A5" t="s">
        <v>84</v>
      </c>
      <c r="B5" t="s">
        <v>85</v>
      </c>
      <c r="C5" t="s">
        <v>86</v>
      </c>
      <c r="D5">
        <v>98</v>
      </c>
      <c r="E5">
        <v>100</v>
      </c>
      <c r="F5">
        <v>100</v>
      </c>
      <c r="G5">
        <v>298</v>
      </c>
    </row>
    <row r="6" spans="1:7" x14ac:dyDescent="0.7">
      <c r="A6" t="s">
        <v>87</v>
      </c>
      <c r="B6" t="s">
        <v>88</v>
      </c>
      <c r="C6" t="s">
        <v>89</v>
      </c>
      <c r="D6">
        <v>100</v>
      </c>
      <c r="E6">
        <v>98</v>
      </c>
      <c r="F6">
        <v>100</v>
      </c>
      <c r="G6">
        <v>298</v>
      </c>
    </row>
    <row r="7" spans="1:7" x14ac:dyDescent="0.7">
      <c r="A7" t="s">
        <v>90</v>
      </c>
      <c r="B7" t="s">
        <v>91</v>
      </c>
      <c r="C7" t="s">
        <v>92</v>
      </c>
      <c r="D7">
        <v>100</v>
      </c>
      <c r="E7">
        <v>100</v>
      </c>
      <c r="F7">
        <v>98</v>
      </c>
      <c r="G7">
        <v>298</v>
      </c>
    </row>
    <row r="8" spans="1:7" x14ac:dyDescent="0.7">
      <c r="A8" t="s">
        <v>93</v>
      </c>
      <c r="B8" t="s">
        <v>94</v>
      </c>
      <c r="C8" t="s">
        <v>95</v>
      </c>
      <c r="D8">
        <v>100</v>
      </c>
      <c r="E8">
        <v>100</v>
      </c>
      <c r="F8">
        <v>98</v>
      </c>
      <c r="G8">
        <v>298</v>
      </c>
    </row>
    <row r="9" spans="1:7" x14ac:dyDescent="0.7">
      <c r="A9" t="s">
        <v>96</v>
      </c>
      <c r="B9" t="s">
        <v>97</v>
      </c>
      <c r="C9" t="s">
        <v>98</v>
      </c>
      <c r="D9">
        <v>98</v>
      </c>
      <c r="E9">
        <v>100</v>
      </c>
      <c r="F9">
        <v>96</v>
      </c>
      <c r="G9">
        <v>294</v>
      </c>
    </row>
    <row r="10" spans="1:7" x14ac:dyDescent="0.7">
      <c r="A10" t="s">
        <v>99</v>
      </c>
      <c r="B10" t="s">
        <v>100</v>
      </c>
      <c r="C10" t="s">
        <v>101</v>
      </c>
      <c r="D10">
        <v>94</v>
      </c>
      <c r="E10">
        <v>100</v>
      </c>
      <c r="F10">
        <v>100</v>
      </c>
      <c r="G10">
        <v>294</v>
      </c>
    </row>
    <row r="11" spans="1:7" x14ac:dyDescent="0.7">
      <c r="A11" t="s">
        <v>102</v>
      </c>
      <c r="B11" t="s">
        <v>103</v>
      </c>
      <c r="C11" t="s">
        <v>80</v>
      </c>
      <c r="D11">
        <v>98</v>
      </c>
      <c r="E11">
        <v>100</v>
      </c>
      <c r="F11">
        <v>96</v>
      </c>
      <c r="G11">
        <v>294</v>
      </c>
    </row>
    <row r="12" spans="1:7" x14ac:dyDescent="0.7">
      <c r="A12" t="s">
        <v>104</v>
      </c>
      <c r="B12" t="s">
        <v>105</v>
      </c>
      <c r="C12" t="s">
        <v>106</v>
      </c>
      <c r="D12">
        <v>96</v>
      </c>
      <c r="E12">
        <v>100</v>
      </c>
      <c r="F12">
        <v>98</v>
      </c>
      <c r="G12">
        <v>294</v>
      </c>
    </row>
    <row r="13" spans="1:7" x14ac:dyDescent="0.7">
      <c r="A13" t="s">
        <v>107</v>
      </c>
      <c r="B13" t="s">
        <v>108</v>
      </c>
      <c r="C13" t="s">
        <v>95</v>
      </c>
      <c r="D13">
        <v>98</v>
      </c>
      <c r="E13">
        <v>100</v>
      </c>
      <c r="F13">
        <v>96</v>
      </c>
      <c r="G13">
        <v>294</v>
      </c>
    </row>
    <row r="14" spans="1:7" x14ac:dyDescent="0.7">
      <c r="A14" t="s">
        <v>109</v>
      </c>
      <c r="B14" t="s">
        <v>110</v>
      </c>
      <c r="C14" t="s">
        <v>111</v>
      </c>
      <c r="D14">
        <v>98</v>
      </c>
      <c r="E14">
        <v>100</v>
      </c>
      <c r="F14">
        <v>94</v>
      </c>
      <c r="G14">
        <v>292</v>
      </c>
    </row>
    <row r="15" spans="1:7" x14ac:dyDescent="0.7">
      <c r="A15" t="s">
        <v>112</v>
      </c>
      <c r="B15" t="s">
        <v>113</v>
      </c>
      <c r="C15" t="s">
        <v>86</v>
      </c>
      <c r="D15">
        <v>96</v>
      </c>
      <c r="E15">
        <v>100</v>
      </c>
      <c r="F15">
        <v>94</v>
      </c>
      <c r="G15">
        <v>290</v>
      </c>
    </row>
    <row r="16" spans="1:7" x14ac:dyDescent="0.7">
      <c r="A16" t="s">
        <v>114</v>
      </c>
      <c r="B16" t="s">
        <v>115</v>
      </c>
      <c r="C16" t="s">
        <v>111</v>
      </c>
      <c r="D16">
        <v>96</v>
      </c>
      <c r="E16">
        <v>100</v>
      </c>
      <c r="F16">
        <v>94</v>
      </c>
      <c r="G16">
        <v>290</v>
      </c>
    </row>
    <row r="17" spans="1:7" x14ac:dyDescent="0.7">
      <c r="A17" t="s">
        <v>116</v>
      </c>
      <c r="B17" t="s">
        <v>88</v>
      </c>
      <c r="C17" t="s">
        <v>117</v>
      </c>
      <c r="D17">
        <v>98</v>
      </c>
      <c r="E17">
        <v>100</v>
      </c>
      <c r="F17">
        <v>92</v>
      </c>
      <c r="G17">
        <v>290</v>
      </c>
    </row>
    <row r="18" spans="1:7" x14ac:dyDescent="0.7">
      <c r="A18" t="s">
        <v>118</v>
      </c>
      <c r="B18" t="s">
        <v>119</v>
      </c>
      <c r="C18" t="s">
        <v>111</v>
      </c>
      <c r="D18">
        <v>98</v>
      </c>
      <c r="E18">
        <v>100</v>
      </c>
      <c r="F18">
        <v>90</v>
      </c>
      <c r="G18">
        <v>288</v>
      </c>
    </row>
    <row r="19" spans="1:7" x14ac:dyDescent="0.7">
      <c r="A19" t="s">
        <v>120</v>
      </c>
      <c r="B19" t="s">
        <v>121</v>
      </c>
      <c r="C19" t="s">
        <v>111</v>
      </c>
      <c r="D19">
        <v>100</v>
      </c>
      <c r="E19">
        <v>100</v>
      </c>
      <c r="F19">
        <v>88</v>
      </c>
      <c r="G19">
        <v>288</v>
      </c>
    </row>
    <row r="20" spans="1:7" x14ac:dyDescent="0.7">
      <c r="A20" t="s">
        <v>122</v>
      </c>
      <c r="B20" t="s">
        <v>123</v>
      </c>
      <c r="C20" t="s">
        <v>124</v>
      </c>
      <c r="D20">
        <v>98</v>
      </c>
      <c r="E20">
        <v>100</v>
      </c>
      <c r="F20">
        <v>88</v>
      </c>
      <c r="G20">
        <v>286</v>
      </c>
    </row>
    <row r="21" spans="1:7" x14ac:dyDescent="0.7">
      <c r="A21" t="s">
        <v>125</v>
      </c>
      <c r="B21" t="s">
        <v>126</v>
      </c>
      <c r="C21" t="s">
        <v>75</v>
      </c>
      <c r="D21">
        <v>96</v>
      </c>
      <c r="E21">
        <v>100</v>
      </c>
      <c r="F21">
        <v>90</v>
      </c>
      <c r="G21">
        <v>286</v>
      </c>
    </row>
    <row r="22" spans="1:7" x14ac:dyDescent="0.7">
      <c r="A22" t="s">
        <v>127</v>
      </c>
      <c r="B22" t="s">
        <v>128</v>
      </c>
      <c r="C22" t="s">
        <v>106</v>
      </c>
      <c r="D22">
        <v>94</v>
      </c>
      <c r="E22">
        <v>100</v>
      </c>
      <c r="F22">
        <v>92</v>
      </c>
      <c r="G22">
        <v>286</v>
      </c>
    </row>
    <row r="23" spans="1:7" x14ac:dyDescent="0.7">
      <c r="A23" t="s">
        <v>129</v>
      </c>
      <c r="B23" t="s">
        <v>77</v>
      </c>
      <c r="C23" t="s">
        <v>75</v>
      </c>
      <c r="D23">
        <v>94</v>
      </c>
      <c r="E23">
        <v>100</v>
      </c>
      <c r="F23">
        <v>90</v>
      </c>
      <c r="G23">
        <v>284</v>
      </c>
    </row>
    <row r="24" spans="1:7" x14ac:dyDescent="0.7">
      <c r="A24" t="s">
        <v>130</v>
      </c>
      <c r="B24" t="s">
        <v>131</v>
      </c>
      <c r="C24" t="s">
        <v>132</v>
      </c>
      <c r="D24">
        <v>92</v>
      </c>
      <c r="E24">
        <v>100</v>
      </c>
      <c r="F24">
        <v>92</v>
      </c>
      <c r="G24">
        <v>284</v>
      </c>
    </row>
    <row r="25" spans="1:7" x14ac:dyDescent="0.7">
      <c r="A25" t="s">
        <v>133</v>
      </c>
      <c r="B25" t="s">
        <v>134</v>
      </c>
      <c r="C25" t="s">
        <v>75</v>
      </c>
      <c r="D25">
        <v>98</v>
      </c>
      <c r="E25">
        <v>100</v>
      </c>
      <c r="F25">
        <v>84</v>
      </c>
      <c r="G25">
        <v>282</v>
      </c>
    </row>
    <row r="26" spans="1:7" x14ac:dyDescent="0.7">
      <c r="A26" t="s">
        <v>135</v>
      </c>
      <c r="B26" t="s">
        <v>91</v>
      </c>
      <c r="C26" t="s">
        <v>92</v>
      </c>
      <c r="D26">
        <v>96</v>
      </c>
      <c r="E26">
        <v>100</v>
      </c>
      <c r="F26">
        <v>86</v>
      </c>
      <c r="G26">
        <v>282</v>
      </c>
    </row>
    <row r="27" spans="1:7" x14ac:dyDescent="0.7">
      <c r="A27" t="s">
        <v>136</v>
      </c>
      <c r="B27" t="s">
        <v>137</v>
      </c>
      <c r="C27" t="s">
        <v>138</v>
      </c>
      <c r="D27">
        <v>94</v>
      </c>
      <c r="E27">
        <v>100</v>
      </c>
      <c r="F27">
        <v>88</v>
      </c>
      <c r="G27">
        <v>282</v>
      </c>
    </row>
    <row r="28" spans="1:7" x14ac:dyDescent="0.7">
      <c r="A28" t="s">
        <v>139</v>
      </c>
      <c r="B28" t="s">
        <v>140</v>
      </c>
      <c r="C28" t="s">
        <v>141</v>
      </c>
      <c r="D28">
        <v>86</v>
      </c>
      <c r="E28">
        <v>98</v>
      </c>
      <c r="F28">
        <v>96</v>
      </c>
      <c r="G28">
        <v>280</v>
      </c>
    </row>
    <row r="29" spans="1:7" x14ac:dyDescent="0.7">
      <c r="A29" t="s">
        <v>142</v>
      </c>
      <c r="B29" t="s">
        <v>143</v>
      </c>
      <c r="C29" t="s">
        <v>138</v>
      </c>
      <c r="D29">
        <v>92</v>
      </c>
      <c r="E29">
        <v>98</v>
      </c>
      <c r="F29">
        <v>90</v>
      </c>
      <c r="G29">
        <v>280</v>
      </c>
    </row>
    <row r="30" spans="1:7" x14ac:dyDescent="0.7">
      <c r="A30" t="s">
        <v>144</v>
      </c>
      <c r="B30" t="s">
        <v>145</v>
      </c>
      <c r="C30" t="s">
        <v>111</v>
      </c>
      <c r="D30">
        <v>84</v>
      </c>
      <c r="E30">
        <v>98</v>
      </c>
      <c r="F30">
        <v>96</v>
      </c>
      <c r="G30">
        <v>278</v>
      </c>
    </row>
    <row r="31" spans="1:7" x14ac:dyDescent="0.7">
      <c r="A31" t="s">
        <v>146</v>
      </c>
      <c r="B31" t="s">
        <v>147</v>
      </c>
      <c r="C31" t="s">
        <v>101</v>
      </c>
      <c r="D31">
        <v>94</v>
      </c>
      <c r="E31">
        <v>100</v>
      </c>
      <c r="F31">
        <v>84</v>
      </c>
      <c r="G31">
        <v>278</v>
      </c>
    </row>
    <row r="32" spans="1:7" x14ac:dyDescent="0.7">
      <c r="A32" t="s">
        <v>148</v>
      </c>
      <c r="B32" t="s">
        <v>123</v>
      </c>
      <c r="C32" t="s">
        <v>141</v>
      </c>
      <c r="D32">
        <v>90</v>
      </c>
      <c r="E32">
        <v>100</v>
      </c>
      <c r="F32">
        <v>86</v>
      </c>
      <c r="G32">
        <v>276</v>
      </c>
    </row>
    <row r="33" spans="1:7" x14ac:dyDescent="0.7">
      <c r="A33" t="s">
        <v>149</v>
      </c>
      <c r="B33" t="s">
        <v>150</v>
      </c>
      <c r="C33" t="s">
        <v>83</v>
      </c>
      <c r="D33">
        <v>92</v>
      </c>
      <c r="E33">
        <v>100</v>
      </c>
      <c r="F33">
        <v>84</v>
      </c>
      <c r="G33">
        <v>276</v>
      </c>
    </row>
    <row r="34" spans="1:7" x14ac:dyDescent="0.7">
      <c r="A34" t="s">
        <v>151</v>
      </c>
      <c r="B34" t="s">
        <v>152</v>
      </c>
      <c r="C34" t="s">
        <v>153</v>
      </c>
      <c r="D34">
        <v>94</v>
      </c>
      <c r="E34">
        <v>100</v>
      </c>
      <c r="F34">
        <v>82</v>
      </c>
      <c r="G34">
        <v>276</v>
      </c>
    </row>
    <row r="35" spans="1:7" x14ac:dyDescent="0.7">
      <c r="A35" t="s">
        <v>154</v>
      </c>
      <c r="B35" t="s">
        <v>155</v>
      </c>
      <c r="C35" t="s">
        <v>156</v>
      </c>
      <c r="D35">
        <v>92</v>
      </c>
      <c r="E35">
        <v>100</v>
      </c>
      <c r="F35">
        <v>84</v>
      </c>
      <c r="G35">
        <v>276</v>
      </c>
    </row>
    <row r="36" spans="1:7" x14ac:dyDescent="0.7">
      <c r="A36" t="s">
        <v>157</v>
      </c>
      <c r="B36" t="s">
        <v>158</v>
      </c>
      <c r="C36" t="s">
        <v>111</v>
      </c>
      <c r="D36">
        <v>92</v>
      </c>
      <c r="E36">
        <v>98</v>
      </c>
      <c r="F36">
        <v>84</v>
      </c>
      <c r="G36">
        <v>274</v>
      </c>
    </row>
    <row r="37" spans="1:7" x14ac:dyDescent="0.7">
      <c r="A37" t="s">
        <v>159</v>
      </c>
      <c r="B37" t="s">
        <v>160</v>
      </c>
      <c r="C37" t="s">
        <v>161</v>
      </c>
      <c r="D37">
        <v>98</v>
      </c>
      <c r="E37">
        <v>100</v>
      </c>
      <c r="F37">
        <v>76</v>
      </c>
      <c r="G37">
        <v>274</v>
      </c>
    </row>
    <row r="38" spans="1:7" x14ac:dyDescent="0.7">
      <c r="A38" t="s">
        <v>162</v>
      </c>
      <c r="B38" t="s">
        <v>163</v>
      </c>
      <c r="C38" t="s">
        <v>164</v>
      </c>
      <c r="D38">
        <v>92</v>
      </c>
      <c r="E38">
        <v>100</v>
      </c>
      <c r="F38">
        <v>82</v>
      </c>
      <c r="G38">
        <v>274</v>
      </c>
    </row>
    <row r="39" spans="1:7" x14ac:dyDescent="0.7">
      <c r="A39" t="s">
        <v>165</v>
      </c>
      <c r="B39" t="s">
        <v>166</v>
      </c>
      <c r="C39" t="s">
        <v>80</v>
      </c>
      <c r="D39">
        <v>92</v>
      </c>
      <c r="E39">
        <v>98</v>
      </c>
      <c r="F39">
        <v>84</v>
      </c>
      <c r="G39">
        <v>274</v>
      </c>
    </row>
    <row r="40" spans="1:7" x14ac:dyDescent="0.7">
      <c r="A40" t="s">
        <v>167</v>
      </c>
      <c r="B40" t="s">
        <v>91</v>
      </c>
      <c r="C40" t="s">
        <v>92</v>
      </c>
      <c r="D40">
        <v>92</v>
      </c>
      <c r="E40">
        <v>100</v>
      </c>
      <c r="F40">
        <v>82</v>
      </c>
      <c r="G40">
        <v>274</v>
      </c>
    </row>
    <row r="41" spans="1:7" x14ac:dyDescent="0.7">
      <c r="A41" t="s">
        <v>168</v>
      </c>
      <c r="B41" t="s">
        <v>169</v>
      </c>
      <c r="C41" t="s">
        <v>75</v>
      </c>
      <c r="D41">
        <v>90</v>
      </c>
      <c r="E41">
        <v>100</v>
      </c>
      <c r="F41">
        <v>82</v>
      </c>
      <c r="G41">
        <v>272</v>
      </c>
    </row>
    <row r="42" spans="1:7" x14ac:dyDescent="0.7">
      <c r="A42" t="s">
        <v>170</v>
      </c>
      <c r="B42" t="s">
        <v>171</v>
      </c>
      <c r="C42" t="s">
        <v>117</v>
      </c>
      <c r="D42">
        <v>94</v>
      </c>
      <c r="E42">
        <v>100</v>
      </c>
      <c r="F42">
        <v>78</v>
      </c>
      <c r="G42">
        <v>272</v>
      </c>
    </row>
    <row r="43" spans="1:7" x14ac:dyDescent="0.7">
      <c r="A43" t="s">
        <v>172</v>
      </c>
      <c r="B43" t="s">
        <v>173</v>
      </c>
      <c r="C43" t="s">
        <v>141</v>
      </c>
      <c r="D43">
        <v>96</v>
      </c>
      <c r="E43">
        <v>96</v>
      </c>
      <c r="F43">
        <v>78</v>
      </c>
      <c r="G43">
        <v>270</v>
      </c>
    </row>
    <row r="44" spans="1:7" x14ac:dyDescent="0.7">
      <c r="A44" t="s">
        <v>174</v>
      </c>
      <c r="B44" t="s">
        <v>175</v>
      </c>
      <c r="C44" t="s">
        <v>176</v>
      </c>
      <c r="D44">
        <v>88</v>
      </c>
      <c r="E44">
        <v>100</v>
      </c>
      <c r="F44">
        <v>82</v>
      </c>
      <c r="G44">
        <v>270</v>
      </c>
    </row>
    <row r="45" spans="1:7" x14ac:dyDescent="0.7">
      <c r="A45" t="s">
        <v>177</v>
      </c>
      <c r="B45" t="s">
        <v>178</v>
      </c>
      <c r="C45" t="s">
        <v>98</v>
      </c>
      <c r="D45">
        <v>84</v>
      </c>
      <c r="E45">
        <v>100</v>
      </c>
      <c r="F45">
        <v>86</v>
      </c>
      <c r="G45">
        <v>270</v>
      </c>
    </row>
    <row r="46" spans="1:7" x14ac:dyDescent="0.7">
      <c r="A46" t="s">
        <v>179</v>
      </c>
      <c r="B46" t="s">
        <v>180</v>
      </c>
      <c r="C46" t="s">
        <v>181</v>
      </c>
      <c r="D46">
        <v>96</v>
      </c>
      <c r="E46">
        <v>98</v>
      </c>
      <c r="F46">
        <v>74</v>
      </c>
      <c r="G46">
        <v>268</v>
      </c>
    </row>
    <row r="47" spans="1:7" x14ac:dyDescent="0.7">
      <c r="A47" t="s">
        <v>182</v>
      </c>
      <c r="B47" t="s">
        <v>152</v>
      </c>
      <c r="C47" t="s">
        <v>153</v>
      </c>
      <c r="D47">
        <v>86</v>
      </c>
      <c r="E47">
        <v>100</v>
      </c>
      <c r="F47">
        <v>80</v>
      </c>
      <c r="G47">
        <v>266</v>
      </c>
    </row>
    <row r="48" spans="1:7" x14ac:dyDescent="0.7">
      <c r="A48" t="s">
        <v>183</v>
      </c>
      <c r="B48" t="s">
        <v>184</v>
      </c>
      <c r="C48" t="s">
        <v>185</v>
      </c>
      <c r="D48">
        <v>90</v>
      </c>
      <c r="E48">
        <v>100</v>
      </c>
      <c r="F48">
        <v>74</v>
      </c>
      <c r="G48">
        <v>264</v>
      </c>
    </row>
    <row r="49" spans="1:7" x14ac:dyDescent="0.7">
      <c r="A49" t="s">
        <v>186</v>
      </c>
      <c r="B49" t="s">
        <v>143</v>
      </c>
      <c r="C49" t="s">
        <v>138</v>
      </c>
      <c r="D49">
        <v>86</v>
      </c>
      <c r="E49">
        <v>98</v>
      </c>
      <c r="F49">
        <v>80</v>
      </c>
      <c r="G49">
        <v>264</v>
      </c>
    </row>
    <row r="50" spans="1:7" x14ac:dyDescent="0.7">
      <c r="A50" t="s">
        <v>187</v>
      </c>
      <c r="B50" t="s">
        <v>113</v>
      </c>
      <c r="C50" t="s">
        <v>75</v>
      </c>
      <c r="D50">
        <v>90</v>
      </c>
      <c r="E50">
        <v>100</v>
      </c>
      <c r="F50">
        <v>72</v>
      </c>
      <c r="G50">
        <v>262</v>
      </c>
    </row>
    <row r="51" spans="1:7" x14ac:dyDescent="0.7">
      <c r="A51" t="s">
        <v>188</v>
      </c>
      <c r="B51" t="s">
        <v>189</v>
      </c>
      <c r="C51" t="s">
        <v>80</v>
      </c>
      <c r="D51">
        <v>80</v>
      </c>
      <c r="E51">
        <v>100</v>
      </c>
      <c r="F51">
        <v>82</v>
      </c>
      <c r="G51">
        <v>262</v>
      </c>
    </row>
    <row r="52" spans="1:7" x14ac:dyDescent="0.7">
      <c r="A52" t="s">
        <v>190</v>
      </c>
      <c r="B52" t="s">
        <v>134</v>
      </c>
      <c r="C52" t="s">
        <v>191</v>
      </c>
      <c r="D52">
        <v>88</v>
      </c>
      <c r="E52">
        <v>100</v>
      </c>
      <c r="F52">
        <v>74</v>
      </c>
      <c r="G52">
        <v>262</v>
      </c>
    </row>
    <row r="53" spans="1:7" x14ac:dyDescent="0.7">
      <c r="A53" t="s">
        <v>192</v>
      </c>
      <c r="B53" t="s">
        <v>193</v>
      </c>
      <c r="C53" t="s">
        <v>194</v>
      </c>
      <c r="D53">
        <v>88</v>
      </c>
      <c r="E53">
        <v>96</v>
      </c>
      <c r="F53">
        <v>76</v>
      </c>
      <c r="G53">
        <v>260</v>
      </c>
    </row>
    <row r="54" spans="1:7" x14ac:dyDescent="0.7">
      <c r="A54" t="s">
        <v>195</v>
      </c>
      <c r="B54" t="s">
        <v>196</v>
      </c>
      <c r="C54" t="s">
        <v>153</v>
      </c>
      <c r="D54">
        <v>80</v>
      </c>
      <c r="E54">
        <v>100</v>
      </c>
      <c r="F54">
        <v>78</v>
      </c>
      <c r="G54">
        <v>258</v>
      </c>
    </row>
    <row r="55" spans="1:7" x14ac:dyDescent="0.7">
      <c r="A55" t="s">
        <v>197</v>
      </c>
      <c r="B55" t="s">
        <v>123</v>
      </c>
      <c r="C55" t="s">
        <v>198</v>
      </c>
      <c r="D55">
        <v>88</v>
      </c>
      <c r="E55">
        <v>96</v>
      </c>
      <c r="F55">
        <v>74</v>
      </c>
      <c r="G55">
        <v>258</v>
      </c>
    </row>
    <row r="56" spans="1:7" x14ac:dyDescent="0.7">
      <c r="A56" t="s">
        <v>199</v>
      </c>
      <c r="B56" t="s">
        <v>200</v>
      </c>
      <c r="C56" t="s">
        <v>117</v>
      </c>
      <c r="D56">
        <v>86</v>
      </c>
      <c r="E56">
        <v>98</v>
      </c>
      <c r="F56">
        <v>74</v>
      </c>
      <c r="G56">
        <v>258</v>
      </c>
    </row>
    <row r="57" spans="1:7" x14ac:dyDescent="0.7">
      <c r="A57" t="s">
        <v>201</v>
      </c>
      <c r="B57" t="s">
        <v>202</v>
      </c>
      <c r="C57" t="s">
        <v>203</v>
      </c>
      <c r="D57">
        <v>88</v>
      </c>
      <c r="E57">
        <v>96</v>
      </c>
      <c r="F57">
        <v>74</v>
      </c>
      <c r="G57">
        <v>258</v>
      </c>
    </row>
    <row r="58" spans="1:7" x14ac:dyDescent="0.7">
      <c r="A58" t="s">
        <v>204</v>
      </c>
      <c r="B58" t="s">
        <v>205</v>
      </c>
      <c r="C58" t="s">
        <v>111</v>
      </c>
      <c r="D58">
        <v>78</v>
      </c>
      <c r="E58">
        <v>98</v>
      </c>
      <c r="F58">
        <v>80</v>
      </c>
      <c r="G58">
        <v>256</v>
      </c>
    </row>
    <row r="59" spans="1:7" x14ac:dyDescent="0.7">
      <c r="A59" t="s">
        <v>206</v>
      </c>
      <c r="B59" t="s">
        <v>207</v>
      </c>
      <c r="C59" t="s">
        <v>101</v>
      </c>
      <c r="D59">
        <v>76</v>
      </c>
      <c r="E59">
        <v>100</v>
      </c>
      <c r="F59">
        <v>80</v>
      </c>
      <c r="G59">
        <v>256</v>
      </c>
    </row>
    <row r="60" spans="1:7" x14ac:dyDescent="0.7">
      <c r="A60" t="s">
        <v>208</v>
      </c>
      <c r="B60" t="s">
        <v>209</v>
      </c>
      <c r="C60" t="s">
        <v>156</v>
      </c>
      <c r="D60">
        <v>72</v>
      </c>
      <c r="E60">
        <v>100</v>
      </c>
      <c r="F60">
        <v>84</v>
      </c>
      <c r="G60">
        <v>256</v>
      </c>
    </row>
    <row r="61" spans="1:7" x14ac:dyDescent="0.7">
      <c r="A61" t="s">
        <v>210</v>
      </c>
      <c r="B61" t="s">
        <v>74</v>
      </c>
      <c r="C61" t="s">
        <v>75</v>
      </c>
      <c r="D61">
        <v>84</v>
      </c>
      <c r="E61">
        <v>98</v>
      </c>
      <c r="F61">
        <v>72</v>
      </c>
      <c r="G61">
        <v>254</v>
      </c>
    </row>
    <row r="62" spans="1:7" x14ac:dyDescent="0.7">
      <c r="A62" t="s">
        <v>211</v>
      </c>
      <c r="B62" t="s">
        <v>205</v>
      </c>
      <c r="C62" t="s">
        <v>212</v>
      </c>
      <c r="D62">
        <v>80</v>
      </c>
      <c r="E62">
        <v>98</v>
      </c>
      <c r="F62">
        <v>74</v>
      </c>
      <c r="G62">
        <v>252</v>
      </c>
    </row>
    <row r="63" spans="1:7" x14ac:dyDescent="0.7">
      <c r="A63" t="s">
        <v>213</v>
      </c>
      <c r="B63" t="s">
        <v>214</v>
      </c>
      <c r="C63" t="s">
        <v>75</v>
      </c>
      <c r="D63">
        <v>86</v>
      </c>
      <c r="E63">
        <v>98</v>
      </c>
      <c r="F63">
        <v>68</v>
      </c>
      <c r="G63">
        <v>252</v>
      </c>
    </row>
    <row r="64" spans="1:7" x14ac:dyDescent="0.7">
      <c r="A64" t="s">
        <v>215</v>
      </c>
      <c r="B64" t="s">
        <v>143</v>
      </c>
      <c r="C64" t="s">
        <v>216</v>
      </c>
      <c r="D64">
        <v>82</v>
      </c>
      <c r="E64">
        <v>94</v>
      </c>
      <c r="F64">
        <v>76</v>
      </c>
      <c r="G64">
        <v>252</v>
      </c>
    </row>
    <row r="65" spans="1:7" x14ac:dyDescent="0.7">
      <c r="A65" t="s">
        <v>217</v>
      </c>
      <c r="B65" t="s">
        <v>218</v>
      </c>
      <c r="C65" t="s">
        <v>219</v>
      </c>
      <c r="D65">
        <v>86</v>
      </c>
      <c r="E65">
        <v>92</v>
      </c>
      <c r="F65">
        <v>72</v>
      </c>
      <c r="G65">
        <v>250</v>
      </c>
    </row>
    <row r="66" spans="1:7" x14ac:dyDescent="0.7">
      <c r="A66" t="s">
        <v>220</v>
      </c>
      <c r="B66" t="s">
        <v>221</v>
      </c>
      <c r="C66" t="s">
        <v>124</v>
      </c>
      <c r="D66">
        <v>80</v>
      </c>
      <c r="E66">
        <v>92</v>
      </c>
      <c r="F66">
        <v>76</v>
      </c>
      <c r="G66">
        <v>248</v>
      </c>
    </row>
    <row r="67" spans="1:7" x14ac:dyDescent="0.7">
      <c r="A67" t="s">
        <v>222</v>
      </c>
      <c r="B67" t="s">
        <v>221</v>
      </c>
      <c r="C67" t="s">
        <v>124</v>
      </c>
      <c r="D67">
        <v>76</v>
      </c>
      <c r="E67">
        <v>90</v>
      </c>
      <c r="F67">
        <v>82</v>
      </c>
      <c r="G67">
        <v>248</v>
      </c>
    </row>
    <row r="68" spans="1:7" x14ac:dyDescent="0.7">
      <c r="A68" t="s">
        <v>223</v>
      </c>
      <c r="B68" t="s">
        <v>221</v>
      </c>
      <c r="C68" t="s">
        <v>141</v>
      </c>
      <c r="D68">
        <v>78</v>
      </c>
      <c r="E68">
        <v>92</v>
      </c>
      <c r="F68">
        <v>78</v>
      </c>
      <c r="G68">
        <v>248</v>
      </c>
    </row>
    <row r="69" spans="1:7" x14ac:dyDescent="0.7">
      <c r="A69" t="s">
        <v>224</v>
      </c>
      <c r="B69" t="s">
        <v>123</v>
      </c>
      <c r="C69" t="s">
        <v>141</v>
      </c>
      <c r="D69">
        <v>70</v>
      </c>
      <c r="E69">
        <v>98</v>
      </c>
      <c r="F69">
        <v>78</v>
      </c>
      <c r="G69">
        <v>246</v>
      </c>
    </row>
    <row r="70" spans="1:7" x14ac:dyDescent="0.7">
      <c r="A70" t="s">
        <v>225</v>
      </c>
      <c r="B70" t="s">
        <v>214</v>
      </c>
      <c r="C70" t="s">
        <v>226</v>
      </c>
      <c r="D70">
        <v>74</v>
      </c>
      <c r="E70">
        <v>98</v>
      </c>
      <c r="F70">
        <v>74</v>
      </c>
      <c r="G70">
        <v>246</v>
      </c>
    </row>
    <row r="71" spans="1:7" x14ac:dyDescent="0.7">
      <c r="A71" t="s">
        <v>227</v>
      </c>
      <c r="B71" t="s">
        <v>228</v>
      </c>
      <c r="C71" t="s">
        <v>138</v>
      </c>
      <c r="D71">
        <v>72</v>
      </c>
      <c r="E71">
        <v>98</v>
      </c>
      <c r="F71">
        <v>76</v>
      </c>
      <c r="G71">
        <v>246</v>
      </c>
    </row>
    <row r="72" spans="1:7" x14ac:dyDescent="0.7">
      <c r="A72" t="s">
        <v>229</v>
      </c>
      <c r="B72" t="s">
        <v>230</v>
      </c>
      <c r="C72" t="s">
        <v>231</v>
      </c>
      <c r="D72">
        <v>78</v>
      </c>
      <c r="E72">
        <v>98</v>
      </c>
      <c r="F72">
        <v>68</v>
      </c>
      <c r="G72">
        <v>244</v>
      </c>
    </row>
    <row r="73" spans="1:7" x14ac:dyDescent="0.7">
      <c r="A73" t="s">
        <v>232</v>
      </c>
      <c r="B73" t="s">
        <v>152</v>
      </c>
      <c r="C73" t="s">
        <v>153</v>
      </c>
      <c r="D73">
        <v>78</v>
      </c>
      <c r="E73">
        <v>100</v>
      </c>
      <c r="F73">
        <v>64</v>
      </c>
      <c r="G73">
        <v>242</v>
      </c>
    </row>
    <row r="74" spans="1:7" x14ac:dyDescent="0.7">
      <c r="A74" t="s">
        <v>233</v>
      </c>
      <c r="B74" t="s">
        <v>234</v>
      </c>
      <c r="C74" t="s">
        <v>80</v>
      </c>
      <c r="D74">
        <v>80</v>
      </c>
      <c r="E74">
        <v>92</v>
      </c>
      <c r="F74">
        <v>70</v>
      </c>
      <c r="G74">
        <v>242</v>
      </c>
    </row>
    <row r="75" spans="1:7" x14ac:dyDescent="0.7">
      <c r="A75" t="s">
        <v>235</v>
      </c>
      <c r="B75" t="s">
        <v>236</v>
      </c>
      <c r="C75" t="s">
        <v>237</v>
      </c>
      <c r="D75">
        <v>76</v>
      </c>
      <c r="E75">
        <v>92</v>
      </c>
      <c r="F75">
        <v>72</v>
      </c>
      <c r="G75">
        <v>240</v>
      </c>
    </row>
    <row r="76" spans="1:7" x14ac:dyDescent="0.7">
      <c r="A76" t="s">
        <v>238</v>
      </c>
      <c r="B76" t="s">
        <v>239</v>
      </c>
      <c r="C76" t="s">
        <v>240</v>
      </c>
      <c r="D76">
        <v>82</v>
      </c>
      <c r="E76">
        <v>100</v>
      </c>
      <c r="F76">
        <v>58</v>
      </c>
      <c r="G76">
        <v>240</v>
      </c>
    </row>
    <row r="77" spans="1:7" x14ac:dyDescent="0.7">
      <c r="A77" t="s">
        <v>241</v>
      </c>
      <c r="B77" t="s">
        <v>205</v>
      </c>
      <c r="C77" t="s">
        <v>111</v>
      </c>
      <c r="D77">
        <v>72</v>
      </c>
      <c r="E77">
        <v>92</v>
      </c>
      <c r="F77">
        <v>74</v>
      </c>
      <c r="G77">
        <v>238</v>
      </c>
    </row>
    <row r="78" spans="1:7" x14ac:dyDescent="0.7">
      <c r="A78" t="s">
        <v>242</v>
      </c>
      <c r="B78" t="s">
        <v>243</v>
      </c>
      <c r="C78" t="s">
        <v>124</v>
      </c>
      <c r="D78">
        <v>66</v>
      </c>
      <c r="E78">
        <v>96</v>
      </c>
      <c r="F78">
        <v>74</v>
      </c>
      <c r="G78">
        <v>236</v>
      </c>
    </row>
    <row r="79" spans="1:7" x14ac:dyDescent="0.7">
      <c r="A79" t="s">
        <v>244</v>
      </c>
      <c r="B79" t="s">
        <v>245</v>
      </c>
      <c r="C79" t="s">
        <v>75</v>
      </c>
      <c r="D79">
        <v>76</v>
      </c>
      <c r="E79">
        <v>90</v>
      </c>
      <c r="F79">
        <v>70</v>
      </c>
      <c r="G79">
        <v>236</v>
      </c>
    </row>
    <row r="80" spans="1:7" x14ac:dyDescent="0.7">
      <c r="A80" t="s">
        <v>246</v>
      </c>
      <c r="B80" t="s">
        <v>119</v>
      </c>
      <c r="C80" t="s">
        <v>247</v>
      </c>
      <c r="D80">
        <v>78</v>
      </c>
      <c r="E80">
        <v>94</v>
      </c>
      <c r="F80">
        <v>64</v>
      </c>
      <c r="G80">
        <v>236</v>
      </c>
    </row>
    <row r="81" spans="1:7" x14ac:dyDescent="0.7">
      <c r="A81" t="s">
        <v>248</v>
      </c>
      <c r="B81" t="s">
        <v>108</v>
      </c>
      <c r="C81" t="s">
        <v>101</v>
      </c>
      <c r="D81">
        <v>76</v>
      </c>
      <c r="E81">
        <v>90</v>
      </c>
      <c r="F81">
        <v>70</v>
      </c>
      <c r="G81">
        <v>236</v>
      </c>
    </row>
    <row r="82" spans="1:7" x14ac:dyDescent="0.7">
      <c r="A82" t="s">
        <v>249</v>
      </c>
      <c r="B82" t="s">
        <v>250</v>
      </c>
      <c r="C82" t="s">
        <v>251</v>
      </c>
      <c r="D82">
        <v>68</v>
      </c>
      <c r="E82">
        <v>92</v>
      </c>
      <c r="F82">
        <v>76</v>
      </c>
      <c r="G82">
        <v>236</v>
      </c>
    </row>
    <row r="83" spans="1:7" x14ac:dyDescent="0.7">
      <c r="A83" t="s">
        <v>252</v>
      </c>
      <c r="B83" t="s">
        <v>253</v>
      </c>
      <c r="C83" t="s">
        <v>153</v>
      </c>
      <c r="D83">
        <v>72</v>
      </c>
      <c r="E83">
        <v>94</v>
      </c>
      <c r="F83">
        <v>68</v>
      </c>
      <c r="G83">
        <v>234</v>
      </c>
    </row>
    <row r="84" spans="1:7" x14ac:dyDescent="0.7">
      <c r="A84" t="s">
        <v>254</v>
      </c>
      <c r="B84" t="s">
        <v>255</v>
      </c>
      <c r="C84" t="s">
        <v>101</v>
      </c>
      <c r="D84">
        <v>78</v>
      </c>
      <c r="E84">
        <v>84</v>
      </c>
      <c r="F84">
        <v>72</v>
      </c>
      <c r="G84">
        <v>234</v>
      </c>
    </row>
    <row r="85" spans="1:7" x14ac:dyDescent="0.7">
      <c r="A85" t="s">
        <v>256</v>
      </c>
      <c r="B85" t="s">
        <v>85</v>
      </c>
      <c r="C85" t="s">
        <v>75</v>
      </c>
      <c r="D85">
        <v>68</v>
      </c>
      <c r="E85">
        <v>94</v>
      </c>
      <c r="F85">
        <v>68</v>
      </c>
      <c r="G85">
        <v>230</v>
      </c>
    </row>
    <row r="86" spans="1:7" x14ac:dyDescent="0.7">
      <c r="A86" t="s">
        <v>257</v>
      </c>
      <c r="B86" t="s">
        <v>258</v>
      </c>
      <c r="C86" t="s">
        <v>153</v>
      </c>
      <c r="D86">
        <v>76</v>
      </c>
      <c r="E86">
        <v>94</v>
      </c>
      <c r="F86">
        <v>60</v>
      </c>
      <c r="G86">
        <v>230</v>
      </c>
    </row>
    <row r="87" spans="1:7" x14ac:dyDescent="0.7">
      <c r="A87" t="s">
        <v>259</v>
      </c>
      <c r="B87" t="s">
        <v>119</v>
      </c>
      <c r="C87" t="s">
        <v>212</v>
      </c>
      <c r="D87">
        <v>70</v>
      </c>
      <c r="E87">
        <v>92</v>
      </c>
      <c r="F87">
        <v>66</v>
      </c>
      <c r="G87">
        <v>228</v>
      </c>
    </row>
    <row r="88" spans="1:7" x14ac:dyDescent="0.7">
      <c r="A88" t="s">
        <v>260</v>
      </c>
      <c r="B88" t="s">
        <v>126</v>
      </c>
      <c r="C88" t="s">
        <v>75</v>
      </c>
      <c r="D88">
        <v>72</v>
      </c>
      <c r="E88">
        <v>94</v>
      </c>
      <c r="F88">
        <v>60</v>
      </c>
      <c r="G88">
        <v>226</v>
      </c>
    </row>
    <row r="89" spans="1:7" x14ac:dyDescent="0.7">
      <c r="A89" t="s">
        <v>261</v>
      </c>
      <c r="B89" t="s">
        <v>115</v>
      </c>
      <c r="C89" t="s">
        <v>111</v>
      </c>
      <c r="D89">
        <v>70</v>
      </c>
      <c r="E89">
        <v>94</v>
      </c>
      <c r="F89">
        <v>62</v>
      </c>
      <c r="G89">
        <v>226</v>
      </c>
    </row>
    <row r="90" spans="1:7" x14ac:dyDescent="0.7">
      <c r="A90" t="s">
        <v>262</v>
      </c>
      <c r="B90" t="s">
        <v>160</v>
      </c>
      <c r="C90" t="s">
        <v>219</v>
      </c>
      <c r="D90">
        <v>66</v>
      </c>
      <c r="E90">
        <v>90</v>
      </c>
      <c r="F90">
        <v>70</v>
      </c>
      <c r="G90">
        <v>226</v>
      </c>
    </row>
    <row r="91" spans="1:7" x14ac:dyDescent="0.7">
      <c r="A91" t="s">
        <v>263</v>
      </c>
      <c r="B91" t="s">
        <v>180</v>
      </c>
      <c r="C91" t="s">
        <v>95</v>
      </c>
      <c r="D91">
        <v>66</v>
      </c>
      <c r="E91">
        <v>92</v>
      </c>
      <c r="F91">
        <v>66</v>
      </c>
      <c r="G91">
        <v>224</v>
      </c>
    </row>
    <row r="92" spans="1:7" x14ac:dyDescent="0.7">
      <c r="A92" t="s">
        <v>264</v>
      </c>
      <c r="B92" t="s">
        <v>265</v>
      </c>
      <c r="C92" t="s">
        <v>266</v>
      </c>
      <c r="D92">
        <v>76</v>
      </c>
      <c r="E92">
        <v>80</v>
      </c>
      <c r="F92">
        <v>66</v>
      </c>
      <c r="G92">
        <v>222</v>
      </c>
    </row>
    <row r="93" spans="1:7" x14ac:dyDescent="0.7">
      <c r="A93" t="s">
        <v>267</v>
      </c>
      <c r="B93" t="s">
        <v>134</v>
      </c>
      <c r="C93" t="s">
        <v>75</v>
      </c>
      <c r="D93">
        <v>72</v>
      </c>
      <c r="E93">
        <v>94</v>
      </c>
      <c r="F93">
        <v>54</v>
      </c>
      <c r="G93">
        <v>220</v>
      </c>
    </row>
    <row r="94" spans="1:7" x14ac:dyDescent="0.7">
      <c r="A94" t="s">
        <v>268</v>
      </c>
      <c r="B94" t="s">
        <v>108</v>
      </c>
      <c r="C94" t="s">
        <v>269</v>
      </c>
      <c r="D94">
        <v>74</v>
      </c>
      <c r="E94">
        <v>82</v>
      </c>
      <c r="F94">
        <v>64</v>
      </c>
      <c r="G94">
        <v>220</v>
      </c>
    </row>
    <row r="95" spans="1:7" x14ac:dyDescent="0.7">
      <c r="A95" t="s">
        <v>270</v>
      </c>
      <c r="B95" t="s">
        <v>271</v>
      </c>
      <c r="C95" t="s">
        <v>132</v>
      </c>
      <c r="D95">
        <v>66</v>
      </c>
      <c r="E95">
        <v>90</v>
      </c>
      <c r="F95">
        <v>64</v>
      </c>
      <c r="G95">
        <v>220</v>
      </c>
    </row>
    <row r="96" spans="1:7" x14ac:dyDescent="0.7">
      <c r="A96" t="s">
        <v>272</v>
      </c>
      <c r="B96" t="s">
        <v>273</v>
      </c>
      <c r="C96" t="s">
        <v>274</v>
      </c>
      <c r="D96">
        <v>66</v>
      </c>
      <c r="E96">
        <v>84</v>
      </c>
      <c r="F96">
        <v>70</v>
      </c>
      <c r="G96">
        <v>220</v>
      </c>
    </row>
    <row r="97" spans="1:7" x14ac:dyDescent="0.7">
      <c r="A97" t="s">
        <v>275</v>
      </c>
      <c r="B97" t="s">
        <v>276</v>
      </c>
      <c r="C97" t="s">
        <v>226</v>
      </c>
      <c r="D97">
        <v>78</v>
      </c>
      <c r="E97">
        <v>84</v>
      </c>
      <c r="F97">
        <v>56</v>
      </c>
      <c r="G97">
        <v>218</v>
      </c>
    </row>
    <row r="98" spans="1:7" x14ac:dyDescent="0.7">
      <c r="A98" t="s">
        <v>277</v>
      </c>
      <c r="B98" t="s">
        <v>278</v>
      </c>
      <c r="C98" t="s">
        <v>279</v>
      </c>
      <c r="D98">
        <v>68</v>
      </c>
      <c r="E98">
        <v>84</v>
      </c>
      <c r="F98">
        <v>64</v>
      </c>
      <c r="G98">
        <v>216</v>
      </c>
    </row>
    <row r="99" spans="1:7" x14ac:dyDescent="0.7">
      <c r="A99" t="s">
        <v>280</v>
      </c>
      <c r="B99" t="s">
        <v>171</v>
      </c>
      <c r="C99" t="s">
        <v>281</v>
      </c>
      <c r="D99">
        <v>72</v>
      </c>
      <c r="E99">
        <v>84</v>
      </c>
      <c r="F99">
        <v>60</v>
      </c>
      <c r="G99">
        <v>216</v>
      </c>
    </row>
    <row r="100" spans="1:7" x14ac:dyDescent="0.7">
      <c r="A100" t="s">
        <v>282</v>
      </c>
      <c r="B100" t="s">
        <v>276</v>
      </c>
      <c r="C100" t="s">
        <v>75</v>
      </c>
      <c r="D100">
        <v>72</v>
      </c>
      <c r="E100">
        <v>92</v>
      </c>
      <c r="F100">
        <v>50</v>
      </c>
      <c r="G100">
        <v>214</v>
      </c>
    </row>
    <row r="101" spans="1:7" x14ac:dyDescent="0.7">
      <c r="A101" t="s">
        <v>283</v>
      </c>
      <c r="B101" t="s">
        <v>77</v>
      </c>
      <c r="C101" t="s">
        <v>284</v>
      </c>
      <c r="D101">
        <v>62</v>
      </c>
      <c r="E101">
        <v>84</v>
      </c>
      <c r="F101">
        <v>66</v>
      </c>
      <c r="G101">
        <v>212</v>
      </c>
    </row>
    <row r="102" spans="1:7" x14ac:dyDescent="0.7">
      <c r="A102" t="s">
        <v>285</v>
      </c>
      <c r="B102" t="s">
        <v>286</v>
      </c>
      <c r="C102" t="s">
        <v>156</v>
      </c>
      <c r="D102">
        <v>64</v>
      </c>
      <c r="E102">
        <v>92</v>
      </c>
      <c r="F102">
        <v>56</v>
      </c>
      <c r="G102">
        <v>212</v>
      </c>
    </row>
    <row r="103" spans="1:7" x14ac:dyDescent="0.7">
      <c r="A103" t="s">
        <v>287</v>
      </c>
      <c r="B103" t="s">
        <v>288</v>
      </c>
      <c r="C103" t="s">
        <v>111</v>
      </c>
      <c r="D103">
        <v>70</v>
      </c>
      <c r="E103">
        <v>82</v>
      </c>
      <c r="F103">
        <v>58</v>
      </c>
      <c r="G103">
        <v>210</v>
      </c>
    </row>
    <row r="104" spans="1:7" x14ac:dyDescent="0.7">
      <c r="A104" t="s">
        <v>289</v>
      </c>
      <c r="B104" t="s">
        <v>290</v>
      </c>
      <c r="C104" t="s">
        <v>291</v>
      </c>
      <c r="D104">
        <v>56</v>
      </c>
      <c r="E104">
        <v>82</v>
      </c>
      <c r="F104">
        <v>72</v>
      </c>
      <c r="G104">
        <v>210</v>
      </c>
    </row>
    <row r="105" spans="1:7" x14ac:dyDescent="0.7">
      <c r="A105" t="s">
        <v>292</v>
      </c>
      <c r="B105" t="s">
        <v>245</v>
      </c>
      <c r="C105" t="s">
        <v>75</v>
      </c>
      <c r="D105">
        <v>72</v>
      </c>
      <c r="E105">
        <v>76</v>
      </c>
      <c r="F105">
        <v>60</v>
      </c>
      <c r="G105">
        <v>208</v>
      </c>
    </row>
    <row r="106" spans="1:7" x14ac:dyDescent="0.7">
      <c r="A106" t="s">
        <v>293</v>
      </c>
      <c r="B106" t="s">
        <v>184</v>
      </c>
      <c r="C106" t="s">
        <v>185</v>
      </c>
      <c r="D106">
        <v>58</v>
      </c>
      <c r="E106">
        <v>78</v>
      </c>
      <c r="F106">
        <v>72</v>
      </c>
      <c r="G106">
        <v>208</v>
      </c>
    </row>
    <row r="107" spans="1:7" x14ac:dyDescent="0.7">
      <c r="A107" t="s">
        <v>294</v>
      </c>
      <c r="B107" t="s">
        <v>295</v>
      </c>
      <c r="C107" t="s">
        <v>89</v>
      </c>
      <c r="D107">
        <v>66</v>
      </c>
      <c r="E107">
        <v>84</v>
      </c>
      <c r="F107">
        <v>58</v>
      </c>
      <c r="G107">
        <v>208</v>
      </c>
    </row>
    <row r="108" spans="1:7" x14ac:dyDescent="0.7">
      <c r="A108" t="s">
        <v>296</v>
      </c>
      <c r="B108" t="s">
        <v>297</v>
      </c>
      <c r="C108" t="s">
        <v>101</v>
      </c>
      <c r="D108">
        <v>72</v>
      </c>
      <c r="E108">
        <v>80</v>
      </c>
      <c r="F108">
        <v>56</v>
      </c>
      <c r="G108">
        <v>208</v>
      </c>
    </row>
    <row r="109" spans="1:7" x14ac:dyDescent="0.7">
      <c r="A109" t="s">
        <v>298</v>
      </c>
      <c r="B109" t="s">
        <v>299</v>
      </c>
      <c r="C109" t="s">
        <v>240</v>
      </c>
      <c r="D109">
        <v>68</v>
      </c>
      <c r="E109">
        <v>80</v>
      </c>
      <c r="F109">
        <v>60</v>
      </c>
      <c r="G109">
        <v>208</v>
      </c>
    </row>
    <row r="110" spans="1:7" x14ac:dyDescent="0.7">
      <c r="A110" t="s">
        <v>300</v>
      </c>
      <c r="B110" t="s">
        <v>214</v>
      </c>
      <c r="C110" t="s">
        <v>75</v>
      </c>
      <c r="D110">
        <v>60</v>
      </c>
      <c r="E110">
        <v>86</v>
      </c>
      <c r="F110">
        <v>60</v>
      </c>
      <c r="G110">
        <v>206</v>
      </c>
    </row>
    <row r="111" spans="1:7" x14ac:dyDescent="0.7">
      <c r="A111" t="s">
        <v>301</v>
      </c>
      <c r="B111" t="s">
        <v>258</v>
      </c>
      <c r="C111" t="s">
        <v>153</v>
      </c>
      <c r="D111">
        <v>70</v>
      </c>
      <c r="E111">
        <v>84</v>
      </c>
      <c r="F111">
        <v>52</v>
      </c>
      <c r="G111">
        <v>206</v>
      </c>
    </row>
    <row r="112" spans="1:7" x14ac:dyDescent="0.7">
      <c r="A112" t="s">
        <v>302</v>
      </c>
      <c r="B112" t="s">
        <v>303</v>
      </c>
      <c r="C112" t="s">
        <v>266</v>
      </c>
      <c r="D112">
        <v>74</v>
      </c>
      <c r="E112">
        <v>78</v>
      </c>
      <c r="F112">
        <v>54</v>
      </c>
      <c r="G112">
        <v>206</v>
      </c>
    </row>
    <row r="113" spans="1:7" x14ac:dyDescent="0.7">
      <c r="A113" t="s">
        <v>304</v>
      </c>
      <c r="B113" t="s">
        <v>214</v>
      </c>
      <c r="C113" t="s">
        <v>75</v>
      </c>
      <c r="D113">
        <v>52</v>
      </c>
      <c r="E113">
        <v>94</v>
      </c>
      <c r="F113">
        <v>58</v>
      </c>
      <c r="G113">
        <v>204</v>
      </c>
    </row>
    <row r="114" spans="1:7" x14ac:dyDescent="0.7">
      <c r="A114" t="s">
        <v>305</v>
      </c>
      <c r="B114" t="s">
        <v>306</v>
      </c>
      <c r="C114" t="s">
        <v>307</v>
      </c>
      <c r="D114">
        <v>58</v>
      </c>
      <c r="E114">
        <v>78</v>
      </c>
      <c r="F114">
        <v>68</v>
      </c>
      <c r="G114">
        <v>204</v>
      </c>
    </row>
    <row r="115" spans="1:7" x14ac:dyDescent="0.7">
      <c r="A115" t="s">
        <v>308</v>
      </c>
      <c r="B115" t="s">
        <v>309</v>
      </c>
      <c r="C115" t="s">
        <v>266</v>
      </c>
      <c r="D115">
        <v>54</v>
      </c>
      <c r="E115">
        <v>78</v>
      </c>
      <c r="F115">
        <v>70</v>
      </c>
      <c r="G115">
        <v>202</v>
      </c>
    </row>
    <row r="116" spans="1:7" x14ac:dyDescent="0.7">
      <c r="A116" t="s">
        <v>310</v>
      </c>
      <c r="B116" t="s">
        <v>152</v>
      </c>
      <c r="C116" t="s">
        <v>311</v>
      </c>
      <c r="D116">
        <v>66</v>
      </c>
      <c r="E116">
        <v>84</v>
      </c>
      <c r="F116">
        <v>52</v>
      </c>
      <c r="G116">
        <v>202</v>
      </c>
    </row>
    <row r="117" spans="1:7" x14ac:dyDescent="0.7">
      <c r="A117" t="s">
        <v>312</v>
      </c>
      <c r="B117" t="s">
        <v>313</v>
      </c>
      <c r="C117" t="s">
        <v>314</v>
      </c>
      <c r="D117">
        <v>62</v>
      </c>
      <c r="E117">
        <v>80</v>
      </c>
      <c r="F117">
        <v>60</v>
      </c>
      <c r="G117">
        <v>202</v>
      </c>
    </row>
    <row r="118" spans="1:7" x14ac:dyDescent="0.7">
      <c r="A118" t="s">
        <v>315</v>
      </c>
      <c r="B118" t="s">
        <v>316</v>
      </c>
      <c r="C118" t="s">
        <v>216</v>
      </c>
      <c r="D118">
        <v>70</v>
      </c>
      <c r="E118">
        <v>82</v>
      </c>
      <c r="F118">
        <v>50</v>
      </c>
      <c r="G118">
        <v>202</v>
      </c>
    </row>
    <row r="119" spans="1:7" x14ac:dyDescent="0.7">
      <c r="A119" t="s">
        <v>317</v>
      </c>
      <c r="B119" t="s">
        <v>143</v>
      </c>
      <c r="C119" t="s">
        <v>216</v>
      </c>
      <c r="D119">
        <v>64</v>
      </c>
      <c r="E119">
        <v>76</v>
      </c>
      <c r="F119">
        <v>62</v>
      </c>
      <c r="G119">
        <v>202</v>
      </c>
    </row>
    <row r="120" spans="1:7" x14ac:dyDescent="0.7">
      <c r="A120" t="s">
        <v>318</v>
      </c>
      <c r="B120" t="s">
        <v>255</v>
      </c>
      <c r="C120" t="s">
        <v>101</v>
      </c>
      <c r="D120">
        <v>66</v>
      </c>
      <c r="E120">
        <v>80</v>
      </c>
      <c r="F120">
        <v>56</v>
      </c>
      <c r="G120">
        <v>202</v>
      </c>
    </row>
    <row r="121" spans="1:7" x14ac:dyDescent="0.7">
      <c r="A121" t="s">
        <v>319</v>
      </c>
      <c r="B121" t="s">
        <v>214</v>
      </c>
      <c r="C121" t="s">
        <v>75</v>
      </c>
      <c r="D121">
        <v>64</v>
      </c>
      <c r="E121">
        <v>86</v>
      </c>
      <c r="F121">
        <v>50</v>
      </c>
      <c r="G121">
        <v>200</v>
      </c>
    </row>
    <row r="122" spans="1:7" x14ac:dyDescent="0.7">
      <c r="A122" t="s">
        <v>320</v>
      </c>
      <c r="B122" t="s">
        <v>255</v>
      </c>
      <c r="C122" t="s">
        <v>101</v>
      </c>
      <c r="D122">
        <v>62</v>
      </c>
      <c r="E122">
        <v>74</v>
      </c>
      <c r="F122">
        <v>62</v>
      </c>
      <c r="G122">
        <v>198</v>
      </c>
    </row>
    <row r="123" spans="1:7" x14ac:dyDescent="0.7">
      <c r="A123" t="s">
        <v>321</v>
      </c>
      <c r="B123" t="s">
        <v>322</v>
      </c>
      <c r="C123" t="s">
        <v>101</v>
      </c>
      <c r="D123">
        <v>60</v>
      </c>
      <c r="E123">
        <v>82</v>
      </c>
      <c r="F123">
        <v>56</v>
      </c>
      <c r="G123">
        <v>198</v>
      </c>
    </row>
    <row r="124" spans="1:7" x14ac:dyDescent="0.7">
      <c r="A124" t="s">
        <v>323</v>
      </c>
      <c r="B124" t="s">
        <v>158</v>
      </c>
      <c r="C124" t="s">
        <v>212</v>
      </c>
      <c r="D124">
        <v>64</v>
      </c>
      <c r="E124">
        <v>76</v>
      </c>
      <c r="F124">
        <v>56</v>
      </c>
      <c r="G124">
        <v>196</v>
      </c>
    </row>
    <row r="125" spans="1:7" x14ac:dyDescent="0.7">
      <c r="A125" t="s">
        <v>324</v>
      </c>
      <c r="B125" t="s">
        <v>325</v>
      </c>
      <c r="C125" t="s">
        <v>161</v>
      </c>
      <c r="D125">
        <v>70</v>
      </c>
      <c r="E125">
        <v>64</v>
      </c>
      <c r="F125">
        <v>62</v>
      </c>
      <c r="G125">
        <v>196</v>
      </c>
    </row>
    <row r="126" spans="1:7" x14ac:dyDescent="0.7">
      <c r="A126" t="s">
        <v>326</v>
      </c>
      <c r="B126" t="s">
        <v>327</v>
      </c>
      <c r="C126" t="s">
        <v>328</v>
      </c>
      <c r="D126">
        <v>56</v>
      </c>
      <c r="E126">
        <v>78</v>
      </c>
      <c r="F126">
        <v>60</v>
      </c>
      <c r="G126">
        <v>194</v>
      </c>
    </row>
    <row r="127" spans="1:7" x14ac:dyDescent="0.7">
      <c r="A127" t="s">
        <v>329</v>
      </c>
      <c r="B127" t="s">
        <v>152</v>
      </c>
      <c r="C127" t="s">
        <v>153</v>
      </c>
      <c r="D127">
        <v>64</v>
      </c>
      <c r="E127">
        <v>74</v>
      </c>
      <c r="F127">
        <v>54</v>
      </c>
      <c r="G127">
        <v>192</v>
      </c>
    </row>
    <row r="128" spans="1:7" x14ac:dyDescent="0.7">
      <c r="A128" t="s">
        <v>330</v>
      </c>
      <c r="B128" t="s">
        <v>331</v>
      </c>
      <c r="C128" t="s">
        <v>332</v>
      </c>
      <c r="D128">
        <v>64</v>
      </c>
      <c r="E128">
        <v>74</v>
      </c>
      <c r="F128">
        <v>54</v>
      </c>
      <c r="G128">
        <v>192</v>
      </c>
    </row>
    <row r="129" spans="1:7" x14ac:dyDescent="0.7">
      <c r="A129" t="s">
        <v>333</v>
      </c>
      <c r="B129" t="s">
        <v>334</v>
      </c>
      <c r="C129" t="s">
        <v>161</v>
      </c>
      <c r="D129">
        <v>54</v>
      </c>
      <c r="E129">
        <v>84</v>
      </c>
      <c r="F129">
        <v>54</v>
      </c>
      <c r="G129">
        <v>192</v>
      </c>
    </row>
    <row r="130" spans="1:7" x14ac:dyDescent="0.7">
      <c r="A130" t="s">
        <v>335</v>
      </c>
      <c r="B130" t="s">
        <v>336</v>
      </c>
      <c r="C130" t="s">
        <v>138</v>
      </c>
      <c r="D130">
        <v>58</v>
      </c>
      <c r="E130">
        <v>74</v>
      </c>
      <c r="F130">
        <v>60</v>
      </c>
      <c r="G130">
        <v>192</v>
      </c>
    </row>
    <row r="131" spans="1:7" x14ac:dyDescent="0.7">
      <c r="A131" t="s">
        <v>337</v>
      </c>
      <c r="B131" t="s">
        <v>123</v>
      </c>
      <c r="C131" t="s">
        <v>124</v>
      </c>
      <c r="D131">
        <v>58</v>
      </c>
      <c r="E131">
        <v>66</v>
      </c>
      <c r="F131">
        <v>66</v>
      </c>
      <c r="G131">
        <v>190</v>
      </c>
    </row>
    <row r="132" spans="1:7" x14ac:dyDescent="0.7">
      <c r="A132" t="s">
        <v>338</v>
      </c>
      <c r="B132" t="s">
        <v>339</v>
      </c>
      <c r="C132" t="s">
        <v>75</v>
      </c>
      <c r="D132">
        <v>48</v>
      </c>
      <c r="E132">
        <v>88</v>
      </c>
      <c r="F132">
        <v>54</v>
      </c>
      <c r="G132">
        <v>190</v>
      </c>
    </row>
    <row r="133" spans="1:7" x14ac:dyDescent="0.7">
      <c r="A133" t="s">
        <v>340</v>
      </c>
      <c r="B133" t="s">
        <v>236</v>
      </c>
      <c r="C133" t="s">
        <v>161</v>
      </c>
      <c r="D133">
        <v>62</v>
      </c>
      <c r="E133">
        <v>70</v>
      </c>
      <c r="F133">
        <v>58</v>
      </c>
      <c r="G133">
        <v>190</v>
      </c>
    </row>
    <row r="134" spans="1:7" x14ac:dyDescent="0.7">
      <c r="A134" t="s">
        <v>341</v>
      </c>
      <c r="B134" t="s">
        <v>322</v>
      </c>
      <c r="C134" t="s">
        <v>101</v>
      </c>
      <c r="D134">
        <v>60</v>
      </c>
      <c r="E134">
        <v>82</v>
      </c>
      <c r="F134">
        <v>48</v>
      </c>
      <c r="G134">
        <v>190</v>
      </c>
    </row>
    <row r="135" spans="1:7" x14ac:dyDescent="0.7">
      <c r="A135" t="s">
        <v>342</v>
      </c>
      <c r="B135" t="s">
        <v>343</v>
      </c>
      <c r="C135" t="s">
        <v>344</v>
      </c>
      <c r="D135">
        <v>60</v>
      </c>
      <c r="E135">
        <v>80</v>
      </c>
      <c r="F135">
        <v>50</v>
      </c>
      <c r="G135">
        <v>190</v>
      </c>
    </row>
    <row r="136" spans="1:7" x14ac:dyDescent="0.7">
      <c r="A136" t="s">
        <v>345</v>
      </c>
      <c r="B136" t="s">
        <v>85</v>
      </c>
      <c r="C136" t="s">
        <v>75</v>
      </c>
      <c r="D136">
        <v>52</v>
      </c>
      <c r="E136">
        <v>82</v>
      </c>
      <c r="F136">
        <v>54</v>
      </c>
      <c r="G136">
        <v>188</v>
      </c>
    </row>
    <row r="137" spans="1:7" x14ac:dyDescent="0.7">
      <c r="A137" t="s">
        <v>346</v>
      </c>
      <c r="B137" t="s">
        <v>214</v>
      </c>
      <c r="C137" t="s">
        <v>75</v>
      </c>
      <c r="D137">
        <v>58</v>
      </c>
      <c r="E137">
        <v>76</v>
      </c>
      <c r="F137">
        <v>54</v>
      </c>
      <c r="G137">
        <v>188</v>
      </c>
    </row>
    <row r="138" spans="1:7" x14ac:dyDescent="0.7">
      <c r="A138" t="s">
        <v>347</v>
      </c>
      <c r="B138" t="s">
        <v>214</v>
      </c>
      <c r="C138" t="s">
        <v>75</v>
      </c>
      <c r="D138">
        <v>58</v>
      </c>
      <c r="E138">
        <v>76</v>
      </c>
      <c r="F138">
        <v>52</v>
      </c>
      <c r="G138">
        <v>186</v>
      </c>
    </row>
    <row r="139" spans="1:7" x14ac:dyDescent="0.7">
      <c r="A139" t="s">
        <v>348</v>
      </c>
      <c r="B139" t="s">
        <v>134</v>
      </c>
      <c r="C139" t="s">
        <v>75</v>
      </c>
      <c r="D139">
        <v>54</v>
      </c>
      <c r="E139">
        <v>74</v>
      </c>
      <c r="F139">
        <v>58</v>
      </c>
      <c r="G139">
        <v>186</v>
      </c>
    </row>
    <row r="140" spans="1:7" x14ac:dyDescent="0.7">
      <c r="A140" t="s">
        <v>349</v>
      </c>
      <c r="B140" t="s">
        <v>126</v>
      </c>
      <c r="C140" t="s">
        <v>75</v>
      </c>
      <c r="D140">
        <v>56</v>
      </c>
      <c r="E140">
        <v>70</v>
      </c>
      <c r="F140">
        <v>60</v>
      </c>
      <c r="G140">
        <v>186</v>
      </c>
    </row>
    <row r="141" spans="1:7" x14ac:dyDescent="0.7">
      <c r="A141" t="s">
        <v>350</v>
      </c>
      <c r="B141" t="s">
        <v>202</v>
      </c>
      <c r="C141" t="s">
        <v>351</v>
      </c>
      <c r="D141">
        <v>48</v>
      </c>
      <c r="E141">
        <v>70</v>
      </c>
      <c r="F141">
        <v>68</v>
      </c>
      <c r="G141">
        <v>186</v>
      </c>
    </row>
    <row r="142" spans="1:7" x14ac:dyDescent="0.7">
      <c r="A142" t="s">
        <v>352</v>
      </c>
      <c r="B142" t="s">
        <v>276</v>
      </c>
      <c r="C142" t="s">
        <v>75</v>
      </c>
      <c r="D142">
        <v>60</v>
      </c>
      <c r="E142">
        <v>74</v>
      </c>
      <c r="F142">
        <v>50</v>
      </c>
      <c r="G142">
        <v>184</v>
      </c>
    </row>
    <row r="143" spans="1:7" x14ac:dyDescent="0.7">
      <c r="A143" t="s">
        <v>353</v>
      </c>
      <c r="B143" t="s">
        <v>354</v>
      </c>
      <c r="C143" t="s">
        <v>355</v>
      </c>
      <c r="D143">
        <v>60</v>
      </c>
      <c r="E143">
        <v>66</v>
      </c>
      <c r="F143">
        <v>58</v>
      </c>
      <c r="G143">
        <v>184</v>
      </c>
    </row>
    <row r="144" spans="1:7" x14ac:dyDescent="0.7">
      <c r="A144" t="s">
        <v>356</v>
      </c>
      <c r="B144" t="s">
        <v>357</v>
      </c>
      <c r="C144" t="s">
        <v>212</v>
      </c>
      <c r="D144">
        <v>54</v>
      </c>
      <c r="E144">
        <v>76</v>
      </c>
      <c r="F144">
        <v>52</v>
      </c>
      <c r="G144">
        <v>182</v>
      </c>
    </row>
    <row r="145" spans="1:7" x14ac:dyDescent="0.7">
      <c r="A145" t="s">
        <v>358</v>
      </c>
      <c r="B145" t="s">
        <v>359</v>
      </c>
      <c r="C145" t="s">
        <v>274</v>
      </c>
      <c r="D145">
        <v>52</v>
      </c>
      <c r="E145">
        <v>74</v>
      </c>
      <c r="F145">
        <v>56</v>
      </c>
      <c r="G145">
        <v>182</v>
      </c>
    </row>
    <row r="146" spans="1:7" x14ac:dyDescent="0.7">
      <c r="A146" t="s">
        <v>360</v>
      </c>
      <c r="B146" t="s">
        <v>316</v>
      </c>
      <c r="C146" t="s">
        <v>138</v>
      </c>
      <c r="D146">
        <v>60</v>
      </c>
      <c r="E146">
        <v>64</v>
      </c>
      <c r="F146">
        <v>58</v>
      </c>
      <c r="G146">
        <v>182</v>
      </c>
    </row>
    <row r="147" spans="1:7" x14ac:dyDescent="0.7">
      <c r="A147" t="s">
        <v>361</v>
      </c>
      <c r="B147" t="s">
        <v>362</v>
      </c>
      <c r="C147" t="s">
        <v>363</v>
      </c>
      <c r="D147">
        <v>54</v>
      </c>
      <c r="E147">
        <v>70</v>
      </c>
      <c r="F147">
        <v>56</v>
      </c>
      <c r="G147">
        <v>180</v>
      </c>
    </row>
    <row r="148" spans="1:7" x14ac:dyDescent="0.7">
      <c r="A148" t="s">
        <v>364</v>
      </c>
      <c r="B148" t="s">
        <v>202</v>
      </c>
      <c r="C148" t="s">
        <v>351</v>
      </c>
      <c r="D148">
        <v>60</v>
      </c>
      <c r="E148">
        <v>66</v>
      </c>
      <c r="F148">
        <v>54</v>
      </c>
      <c r="G148">
        <v>180</v>
      </c>
    </row>
    <row r="149" spans="1:7" x14ac:dyDescent="0.7">
      <c r="A149" t="s">
        <v>365</v>
      </c>
      <c r="B149" t="s">
        <v>366</v>
      </c>
      <c r="C149" t="s">
        <v>367</v>
      </c>
      <c r="D149">
        <v>60</v>
      </c>
      <c r="E149">
        <v>72</v>
      </c>
      <c r="F149">
        <v>48</v>
      </c>
      <c r="G149">
        <v>180</v>
      </c>
    </row>
    <row r="150" spans="1:7" x14ac:dyDescent="0.7">
      <c r="A150" t="s">
        <v>368</v>
      </c>
      <c r="B150" t="s">
        <v>369</v>
      </c>
      <c r="C150" t="s">
        <v>370</v>
      </c>
      <c r="D150">
        <v>48</v>
      </c>
      <c r="E150">
        <v>76</v>
      </c>
      <c r="F150">
        <v>56</v>
      </c>
      <c r="G150">
        <v>180</v>
      </c>
    </row>
    <row r="151" spans="1:7" x14ac:dyDescent="0.7">
      <c r="A151" t="s">
        <v>371</v>
      </c>
      <c r="B151" t="s">
        <v>372</v>
      </c>
      <c r="C151" t="s">
        <v>266</v>
      </c>
      <c r="D151">
        <v>50</v>
      </c>
      <c r="E151">
        <v>70</v>
      </c>
      <c r="F151">
        <v>58</v>
      </c>
      <c r="G151">
        <v>178</v>
      </c>
    </row>
    <row r="152" spans="1:7" x14ac:dyDescent="0.7">
      <c r="A152" t="s">
        <v>373</v>
      </c>
      <c r="B152" t="s">
        <v>374</v>
      </c>
      <c r="C152" t="s">
        <v>216</v>
      </c>
      <c r="D152">
        <v>56</v>
      </c>
      <c r="E152">
        <v>76</v>
      </c>
      <c r="F152">
        <v>46</v>
      </c>
      <c r="G152">
        <v>178</v>
      </c>
    </row>
    <row r="153" spans="1:7" x14ac:dyDescent="0.7">
      <c r="A153" t="s">
        <v>375</v>
      </c>
      <c r="B153" t="s">
        <v>376</v>
      </c>
      <c r="C153" t="s">
        <v>117</v>
      </c>
      <c r="D153">
        <v>52</v>
      </c>
      <c r="E153">
        <v>78</v>
      </c>
      <c r="F153">
        <v>48</v>
      </c>
      <c r="G153">
        <v>178</v>
      </c>
    </row>
    <row r="154" spans="1:7" x14ac:dyDescent="0.7">
      <c r="A154" t="s">
        <v>377</v>
      </c>
      <c r="B154" t="s">
        <v>134</v>
      </c>
      <c r="C154" t="s">
        <v>75</v>
      </c>
      <c r="D154">
        <v>58</v>
      </c>
      <c r="E154">
        <v>70</v>
      </c>
      <c r="F154">
        <v>48</v>
      </c>
      <c r="G154">
        <v>176</v>
      </c>
    </row>
    <row r="155" spans="1:7" x14ac:dyDescent="0.7">
      <c r="A155" t="s">
        <v>378</v>
      </c>
      <c r="B155" t="s">
        <v>276</v>
      </c>
      <c r="C155" t="s">
        <v>75</v>
      </c>
      <c r="D155">
        <v>62</v>
      </c>
      <c r="E155">
        <v>76</v>
      </c>
      <c r="F155">
        <v>38</v>
      </c>
      <c r="G155">
        <v>176</v>
      </c>
    </row>
    <row r="156" spans="1:7" x14ac:dyDescent="0.7">
      <c r="A156" t="s">
        <v>379</v>
      </c>
      <c r="B156" t="s">
        <v>278</v>
      </c>
      <c r="C156" t="s">
        <v>279</v>
      </c>
      <c r="D156">
        <v>52</v>
      </c>
      <c r="E156">
        <v>70</v>
      </c>
      <c r="F156">
        <v>54</v>
      </c>
      <c r="G156">
        <v>176</v>
      </c>
    </row>
    <row r="157" spans="1:7" x14ac:dyDescent="0.7">
      <c r="A157" t="s">
        <v>380</v>
      </c>
      <c r="B157" t="s">
        <v>381</v>
      </c>
      <c r="C157" t="s">
        <v>141</v>
      </c>
      <c r="D157">
        <v>56</v>
      </c>
      <c r="E157">
        <v>64</v>
      </c>
      <c r="F157">
        <v>54</v>
      </c>
      <c r="G157">
        <v>174</v>
      </c>
    </row>
    <row r="158" spans="1:7" x14ac:dyDescent="0.7">
      <c r="A158" t="s">
        <v>382</v>
      </c>
      <c r="B158" t="s">
        <v>383</v>
      </c>
      <c r="C158" t="s">
        <v>384</v>
      </c>
      <c r="D158">
        <v>56</v>
      </c>
      <c r="E158">
        <v>60</v>
      </c>
      <c r="F158">
        <v>58</v>
      </c>
      <c r="G158">
        <v>174</v>
      </c>
    </row>
    <row r="159" spans="1:7" x14ac:dyDescent="0.7">
      <c r="A159" t="s">
        <v>385</v>
      </c>
      <c r="B159" t="s">
        <v>255</v>
      </c>
      <c r="C159" t="s">
        <v>269</v>
      </c>
      <c r="D159">
        <v>56</v>
      </c>
      <c r="E159">
        <v>74</v>
      </c>
      <c r="F159">
        <v>44</v>
      </c>
      <c r="G159">
        <v>174</v>
      </c>
    </row>
    <row r="160" spans="1:7" x14ac:dyDescent="0.7">
      <c r="A160" t="s">
        <v>386</v>
      </c>
      <c r="B160" t="s">
        <v>387</v>
      </c>
      <c r="C160" t="s">
        <v>388</v>
      </c>
      <c r="D160">
        <v>56</v>
      </c>
      <c r="E160">
        <v>68</v>
      </c>
      <c r="F160">
        <v>50</v>
      </c>
      <c r="G160">
        <v>174</v>
      </c>
    </row>
    <row r="161" spans="1:7" x14ac:dyDescent="0.7">
      <c r="A161" t="s">
        <v>389</v>
      </c>
      <c r="B161" t="s">
        <v>390</v>
      </c>
      <c r="C161" t="s">
        <v>266</v>
      </c>
      <c r="D161">
        <v>52</v>
      </c>
      <c r="E161">
        <v>76</v>
      </c>
      <c r="F161">
        <v>46</v>
      </c>
      <c r="G161">
        <v>174</v>
      </c>
    </row>
    <row r="162" spans="1:7" x14ac:dyDescent="0.7">
      <c r="A162" t="s">
        <v>391</v>
      </c>
      <c r="B162" t="s">
        <v>392</v>
      </c>
      <c r="C162" t="s">
        <v>393</v>
      </c>
      <c r="D162">
        <v>52</v>
      </c>
      <c r="E162">
        <v>66</v>
      </c>
      <c r="F162">
        <v>54</v>
      </c>
      <c r="G162">
        <v>172</v>
      </c>
    </row>
    <row r="163" spans="1:7" x14ac:dyDescent="0.7">
      <c r="A163" t="s">
        <v>394</v>
      </c>
      <c r="B163" t="s">
        <v>395</v>
      </c>
      <c r="C163" t="s">
        <v>314</v>
      </c>
      <c r="D163">
        <v>58</v>
      </c>
      <c r="E163">
        <v>66</v>
      </c>
      <c r="F163">
        <v>48</v>
      </c>
      <c r="G163">
        <v>172</v>
      </c>
    </row>
    <row r="164" spans="1:7" x14ac:dyDescent="0.7">
      <c r="A164" t="s">
        <v>396</v>
      </c>
      <c r="B164" t="s">
        <v>143</v>
      </c>
      <c r="C164" t="s">
        <v>216</v>
      </c>
      <c r="D164">
        <v>48</v>
      </c>
      <c r="E164">
        <v>66</v>
      </c>
      <c r="F164">
        <v>58</v>
      </c>
      <c r="G164">
        <v>172</v>
      </c>
    </row>
    <row r="165" spans="1:7" x14ac:dyDescent="0.7">
      <c r="A165" t="s">
        <v>397</v>
      </c>
      <c r="B165" t="s">
        <v>331</v>
      </c>
      <c r="C165" t="s">
        <v>328</v>
      </c>
      <c r="D165">
        <v>52</v>
      </c>
      <c r="E165">
        <v>70</v>
      </c>
      <c r="F165">
        <v>50</v>
      </c>
      <c r="G165">
        <v>172</v>
      </c>
    </row>
    <row r="166" spans="1:7" x14ac:dyDescent="0.7">
      <c r="A166" t="s">
        <v>398</v>
      </c>
      <c r="B166" t="s">
        <v>214</v>
      </c>
      <c r="C166" t="s">
        <v>226</v>
      </c>
      <c r="D166">
        <v>58</v>
      </c>
      <c r="E166">
        <v>68</v>
      </c>
      <c r="F166">
        <v>44</v>
      </c>
      <c r="G166">
        <v>170</v>
      </c>
    </row>
    <row r="167" spans="1:7" x14ac:dyDescent="0.7">
      <c r="A167" t="s">
        <v>399</v>
      </c>
      <c r="B167" t="s">
        <v>202</v>
      </c>
      <c r="C167" t="s">
        <v>400</v>
      </c>
      <c r="D167">
        <v>50</v>
      </c>
      <c r="E167">
        <v>62</v>
      </c>
      <c r="F167">
        <v>58</v>
      </c>
      <c r="G167">
        <v>170</v>
      </c>
    </row>
    <row r="168" spans="1:7" x14ac:dyDescent="0.7">
      <c r="A168" t="s">
        <v>401</v>
      </c>
      <c r="B168" t="s">
        <v>369</v>
      </c>
      <c r="C168" t="s">
        <v>402</v>
      </c>
      <c r="D168">
        <v>44</v>
      </c>
      <c r="E168">
        <v>72</v>
      </c>
      <c r="F168">
        <v>54</v>
      </c>
      <c r="G168">
        <v>170</v>
      </c>
    </row>
    <row r="169" spans="1:7" x14ac:dyDescent="0.7">
      <c r="A169" t="s">
        <v>403</v>
      </c>
      <c r="B169" t="s">
        <v>404</v>
      </c>
      <c r="C169" t="s">
        <v>117</v>
      </c>
      <c r="D169">
        <v>54</v>
      </c>
      <c r="E169">
        <v>62</v>
      </c>
      <c r="F169">
        <v>54</v>
      </c>
      <c r="G169">
        <v>170</v>
      </c>
    </row>
    <row r="170" spans="1:7" x14ac:dyDescent="0.7">
      <c r="A170" t="s">
        <v>405</v>
      </c>
      <c r="B170" t="s">
        <v>406</v>
      </c>
      <c r="C170" t="s">
        <v>124</v>
      </c>
      <c r="D170">
        <v>60</v>
      </c>
      <c r="E170">
        <v>60</v>
      </c>
      <c r="F170">
        <v>48</v>
      </c>
      <c r="G170">
        <v>168</v>
      </c>
    </row>
    <row r="171" spans="1:7" x14ac:dyDescent="0.7">
      <c r="A171" t="s">
        <v>407</v>
      </c>
      <c r="B171" t="s">
        <v>100</v>
      </c>
      <c r="C171" t="s">
        <v>408</v>
      </c>
      <c r="D171">
        <v>54</v>
      </c>
      <c r="E171">
        <v>56</v>
      </c>
      <c r="F171">
        <v>58</v>
      </c>
      <c r="G171">
        <v>168</v>
      </c>
    </row>
    <row r="172" spans="1:7" x14ac:dyDescent="0.7">
      <c r="A172" t="s">
        <v>409</v>
      </c>
      <c r="B172" t="s">
        <v>322</v>
      </c>
      <c r="C172" t="s">
        <v>101</v>
      </c>
      <c r="D172">
        <v>56</v>
      </c>
      <c r="E172">
        <v>74</v>
      </c>
      <c r="F172">
        <v>38</v>
      </c>
      <c r="G172">
        <v>168</v>
      </c>
    </row>
    <row r="173" spans="1:7" x14ac:dyDescent="0.7">
      <c r="A173" t="s">
        <v>410</v>
      </c>
      <c r="B173" t="s">
        <v>411</v>
      </c>
      <c r="C173" t="s">
        <v>80</v>
      </c>
      <c r="D173">
        <v>46</v>
      </c>
      <c r="E173">
        <v>70</v>
      </c>
      <c r="F173">
        <v>52</v>
      </c>
      <c r="G173">
        <v>168</v>
      </c>
    </row>
    <row r="174" spans="1:7" x14ac:dyDescent="0.7">
      <c r="A174" t="s">
        <v>412</v>
      </c>
      <c r="B174" t="s">
        <v>413</v>
      </c>
      <c r="C174" t="s">
        <v>344</v>
      </c>
      <c r="D174">
        <v>46</v>
      </c>
      <c r="E174">
        <v>72</v>
      </c>
      <c r="F174">
        <v>50</v>
      </c>
      <c r="G174">
        <v>168</v>
      </c>
    </row>
    <row r="175" spans="1:7" x14ac:dyDescent="0.7">
      <c r="A175" t="s">
        <v>414</v>
      </c>
      <c r="B175" t="s">
        <v>381</v>
      </c>
      <c r="C175" t="s">
        <v>141</v>
      </c>
      <c r="D175">
        <v>46</v>
      </c>
      <c r="E175">
        <v>66</v>
      </c>
      <c r="F175">
        <v>54</v>
      </c>
      <c r="G175">
        <v>166</v>
      </c>
    </row>
    <row r="176" spans="1:7" x14ac:dyDescent="0.7">
      <c r="A176" t="s">
        <v>415</v>
      </c>
      <c r="B176" t="s">
        <v>77</v>
      </c>
      <c r="C176" t="s">
        <v>75</v>
      </c>
      <c r="D176">
        <v>52</v>
      </c>
      <c r="E176">
        <v>64</v>
      </c>
      <c r="F176">
        <v>50</v>
      </c>
      <c r="G176">
        <v>166</v>
      </c>
    </row>
    <row r="177" spans="1:7" x14ac:dyDescent="0.7">
      <c r="A177" t="s">
        <v>416</v>
      </c>
      <c r="B177" t="s">
        <v>134</v>
      </c>
      <c r="C177" t="s">
        <v>75</v>
      </c>
      <c r="D177">
        <v>52</v>
      </c>
      <c r="E177">
        <v>62</v>
      </c>
      <c r="F177">
        <v>52</v>
      </c>
      <c r="G177">
        <v>166</v>
      </c>
    </row>
    <row r="178" spans="1:7" x14ac:dyDescent="0.7">
      <c r="A178" t="s">
        <v>417</v>
      </c>
      <c r="B178" t="s">
        <v>418</v>
      </c>
      <c r="C178" t="s">
        <v>355</v>
      </c>
      <c r="D178">
        <v>44</v>
      </c>
      <c r="E178">
        <v>74</v>
      </c>
      <c r="F178">
        <v>48</v>
      </c>
      <c r="G178">
        <v>166</v>
      </c>
    </row>
    <row r="179" spans="1:7" x14ac:dyDescent="0.7">
      <c r="A179" t="s">
        <v>419</v>
      </c>
      <c r="B179" t="s">
        <v>420</v>
      </c>
      <c r="C179" t="s">
        <v>421</v>
      </c>
      <c r="D179">
        <v>50</v>
      </c>
      <c r="E179">
        <v>62</v>
      </c>
      <c r="F179">
        <v>54</v>
      </c>
      <c r="G179">
        <v>166</v>
      </c>
    </row>
    <row r="180" spans="1:7" x14ac:dyDescent="0.7">
      <c r="A180" t="s">
        <v>422</v>
      </c>
      <c r="B180" t="s">
        <v>381</v>
      </c>
      <c r="C180" t="s">
        <v>124</v>
      </c>
      <c r="D180">
        <v>56</v>
      </c>
      <c r="E180">
        <v>54</v>
      </c>
      <c r="F180">
        <v>54</v>
      </c>
      <c r="G180">
        <v>164</v>
      </c>
    </row>
    <row r="181" spans="1:7" x14ac:dyDescent="0.7">
      <c r="A181" t="s">
        <v>423</v>
      </c>
      <c r="B181" t="s">
        <v>123</v>
      </c>
      <c r="C181" t="s">
        <v>141</v>
      </c>
      <c r="D181">
        <v>48</v>
      </c>
      <c r="E181">
        <v>56</v>
      </c>
      <c r="F181">
        <v>60</v>
      </c>
      <c r="G181">
        <v>164</v>
      </c>
    </row>
    <row r="182" spans="1:7" x14ac:dyDescent="0.7">
      <c r="A182" t="s">
        <v>424</v>
      </c>
      <c r="B182" t="s">
        <v>420</v>
      </c>
      <c r="C182" t="s">
        <v>269</v>
      </c>
      <c r="D182">
        <v>54</v>
      </c>
      <c r="E182">
        <v>64</v>
      </c>
      <c r="F182">
        <v>46</v>
      </c>
      <c r="G182">
        <v>164</v>
      </c>
    </row>
    <row r="183" spans="1:7" x14ac:dyDescent="0.7">
      <c r="A183" t="s">
        <v>425</v>
      </c>
      <c r="B183" t="s">
        <v>426</v>
      </c>
      <c r="C183" t="s">
        <v>427</v>
      </c>
      <c r="D183">
        <v>50</v>
      </c>
      <c r="E183">
        <v>62</v>
      </c>
      <c r="F183">
        <v>52</v>
      </c>
      <c r="G183">
        <v>164</v>
      </c>
    </row>
    <row r="184" spans="1:7" x14ac:dyDescent="0.7">
      <c r="A184" t="s">
        <v>428</v>
      </c>
      <c r="B184" t="s">
        <v>429</v>
      </c>
      <c r="C184" t="s">
        <v>216</v>
      </c>
      <c r="D184">
        <v>54</v>
      </c>
      <c r="E184">
        <v>58</v>
      </c>
      <c r="F184">
        <v>52</v>
      </c>
      <c r="G184">
        <v>164</v>
      </c>
    </row>
    <row r="185" spans="1:7" x14ac:dyDescent="0.7">
      <c r="A185" t="s">
        <v>430</v>
      </c>
      <c r="B185" t="s">
        <v>299</v>
      </c>
      <c r="C185" t="s">
        <v>240</v>
      </c>
      <c r="D185">
        <v>42</v>
      </c>
      <c r="E185">
        <v>70</v>
      </c>
      <c r="F185">
        <v>52</v>
      </c>
      <c r="G185">
        <v>164</v>
      </c>
    </row>
    <row r="186" spans="1:7" x14ac:dyDescent="0.7">
      <c r="A186" t="s">
        <v>431</v>
      </c>
      <c r="B186" t="s">
        <v>432</v>
      </c>
      <c r="C186" t="s">
        <v>237</v>
      </c>
      <c r="D186">
        <v>60</v>
      </c>
      <c r="E186">
        <v>58</v>
      </c>
      <c r="F186">
        <v>44</v>
      </c>
      <c r="G186">
        <v>162</v>
      </c>
    </row>
    <row r="187" spans="1:7" x14ac:dyDescent="0.7">
      <c r="A187" t="s">
        <v>433</v>
      </c>
      <c r="B187" t="s">
        <v>155</v>
      </c>
      <c r="C187" t="s">
        <v>132</v>
      </c>
      <c r="D187">
        <v>54</v>
      </c>
      <c r="E187">
        <v>62</v>
      </c>
      <c r="F187">
        <v>44</v>
      </c>
      <c r="G187">
        <v>160</v>
      </c>
    </row>
    <row r="188" spans="1:7" x14ac:dyDescent="0.7">
      <c r="A188" t="s">
        <v>434</v>
      </c>
      <c r="B188" t="s">
        <v>435</v>
      </c>
      <c r="C188" t="s">
        <v>370</v>
      </c>
      <c r="D188">
        <v>52</v>
      </c>
      <c r="E188">
        <v>68</v>
      </c>
      <c r="F188">
        <v>40</v>
      </c>
      <c r="G188">
        <v>160</v>
      </c>
    </row>
    <row r="189" spans="1:7" x14ac:dyDescent="0.7">
      <c r="A189" t="s">
        <v>436</v>
      </c>
      <c r="B189" t="s">
        <v>126</v>
      </c>
      <c r="C189" t="s">
        <v>75</v>
      </c>
      <c r="D189">
        <v>58</v>
      </c>
      <c r="E189">
        <v>52</v>
      </c>
      <c r="F189">
        <v>48</v>
      </c>
      <c r="G189">
        <v>158</v>
      </c>
    </row>
    <row r="190" spans="1:7" x14ac:dyDescent="0.7">
      <c r="A190" t="s">
        <v>437</v>
      </c>
      <c r="B190" t="s">
        <v>438</v>
      </c>
      <c r="C190" t="s">
        <v>402</v>
      </c>
      <c r="D190">
        <v>50</v>
      </c>
      <c r="E190">
        <v>56</v>
      </c>
      <c r="F190">
        <v>52</v>
      </c>
      <c r="G190">
        <v>158</v>
      </c>
    </row>
    <row r="191" spans="1:7" x14ac:dyDescent="0.7">
      <c r="A191" t="s">
        <v>439</v>
      </c>
      <c r="B191" t="s">
        <v>200</v>
      </c>
      <c r="C191" t="s">
        <v>440</v>
      </c>
      <c r="D191">
        <v>44</v>
      </c>
      <c r="E191">
        <v>62</v>
      </c>
      <c r="F191">
        <v>52</v>
      </c>
      <c r="G191">
        <v>158</v>
      </c>
    </row>
    <row r="192" spans="1:7" x14ac:dyDescent="0.7">
      <c r="A192" t="s">
        <v>441</v>
      </c>
      <c r="B192" t="s">
        <v>334</v>
      </c>
      <c r="C192" t="s">
        <v>161</v>
      </c>
      <c r="D192">
        <v>50</v>
      </c>
      <c r="E192">
        <v>60</v>
      </c>
      <c r="F192">
        <v>48</v>
      </c>
      <c r="G192">
        <v>158</v>
      </c>
    </row>
    <row r="193" spans="1:7" x14ac:dyDescent="0.7">
      <c r="A193" t="s">
        <v>442</v>
      </c>
      <c r="B193" t="s">
        <v>297</v>
      </c>
      <c r="C193" t="s">
        <v>408</v>
      </c>
      <c r="D193">
        <v>56</v>
      </c>
      <c r="E193">
        <v>56</v>
      </c>
      <c r="F193">
        <v>46</v>
      </c>
      <c r="G193">
        <v>158</v>
      </c>
    </row>
    <row r="194" spans="1:7" x14ac:dyDescent="0.7">
      <c r="A194" t="s">
        <v>443</v>
      </c>
      <c r="B194" t="s">
        <v>444</v>
      </c>
      <c r="C194" t="s">
        <v>402</v>
      </c>
      <c r="D194">
        <v>50</v>
      </c>
      <c r="E194">
        <v>62</v>
      </c>
      <c r="F194">
        <v>44</v>
      </c>
      <c r="G194">
        <v>156</v>
      </c>
    </row>
    <row r="195" spans="1:7" x14ac:dyDescent="0.7">
      <c r="A195" t="s">
        <v>445</v>
      </c>
      <c r="B195" t="s">
        <v>369</v>
      </c>
      <c r="C195" t="s">
        <v>402</v>
      </c>
      <c r="D195">
        <v>50</v>
      </c>
      <c r="E195">
        <v>58</v>
      </c>
      <c r="F195">
        <v>48</v>
      </c>
      <c r="G195">
        <v>156</v>
      </c>
    </row>
    <row r="196" spans="1:7" x14ac:dyDescent="0.7">
      <c r="A196" t="s">
        <v>446</v>
      </c>
      <c r="B196" t="s">
        <v>214</v>
      </c>
      <c r="C196" t="s">
        <v>284</v>
      </c>
      <c r="D196">
        <v>52</v>
      </c>
      <c r="E196">
        <v>64</v>
      </c>
      <c r="F196">
        <v>40</v>
      </c>
      <c r="G196">
        <v>156</v>
      </c>
    </row>
    <row r="197" spans="1:7" x14ac:dyDescent="0.7">
      <c r="A197" t="s">
        <v>447</v>
      </c>
      <c r="B197" t="s">
        <v>448</v>
      </c>
      <c r="C197" t="s">
        <v>279</v>
      </c>
      <c r="D197">
        <v>40</v>
      </c>
      <c r="E197">
        <v>68</v>
      </c>
      <c r="F197">
        <v>48</v>
      </c>
      <c r="G197">
        <v>156</v>
      </c>
    </row>
    <row r="198" spans="1:7" x14ac:dyDescent="0.7">
      <c r="A198" t="s">
        <v>449</v>
      </c>
      <c r="B198" t="s">
        <v>450</v>
      </c>
      <c r="C198" t="s">
        <v>101</v>
      </c>
      <c r="D198">
        <v>56</v>
      </c>
      <c r="E198">
        <v>52</v>
      </c>
      <c r="F198">
        <v>48</v>
      </c>
      <c r="G198">
        <v>156</v>
      </c>
    </row>
    <row r="199" spans="1:7" x14ac:dyDescent="0.7">
      <c r="A199" t="s">
        <v>451</v>
      </c>
      <c r="B199" t="s">
        <v>452</v>
      </c>
      <c r="C199" t="s">
        <v>453</v>
      </c>
      <c r="D199">
        <v>48</v>
      </c>
      <c r="E199">
        <v>64</v>
      </c>
      <c r="F199">
        <v>44</v>
      </c>
      <c r="G199">
        <v>156</v>
      </c>
    </row>
    <row r="200" spans="1:7" x14ac:dyDescent="0.7">
      <c r="A200" t="s">
        <v>454</v>
      </c>
      <c r="B200" t="s">
        <v>455</v>
      </c>
      <c r="C200" t="s">
        <v>231</v>
      </c>
      <c r="D200">
        <v>48</v>
      </c>
      <c r="E200">
        <v>56</v>
      </c>
      <c r="F200">
        <v>50</v>
      </c>
      <c r="G200">
        <v>154</v>
      </c>
    </row>
    <row r="201" spans="1:7" x14ac:dyDescent="0.7">
      <c r="A201" t="s">
        <v>456</v>
      </c>
      <c r="B201" t="s">
        <v>450</v>
      </c>
      <c r="C201" t="s">
        <v>269</v>
      </c>
      <c r="D201">
        <v>54</v>
      </c>
      <c r="E201">
        <v>54</v>
      </c>
      <c r="F201">
        <v>46</v>
      </c>
      <c r="G201">
        <v>154</v>
      </c>
    </row>
    <row r="202" spans="1:7" x14ac:dyDescent="0.7">
      <c r="A202" t="s">
        <v>457</v>
      </c>
      <c r="B202" t="s">
        <v>458</v>
      </c>
      <c r="C202" t="s">
        <v>459</v>
      </c>
      <c r="D202">
        <v>56</v>
      </c>
      <c r="E202">
        <v>50</v>
      </c>
      <c r="F202">
        <v>48</v>
      </c>
      <c r="G202">
        <v>154</v>
      </c>
    </row>
    <row r="203" spans="1:7" x14ac:dyDescent="0.7">
      <c r="A203" t="s">
        <v>460</v>
      </c>
      <c r="B203" t="s">
        <v>461</v>
      </c>
      <c r="C203" t="s">
        <v>311</v>
      </c>
      <c r="D203">
        <v>52</v>
      </c>
      <c r="E203">
        <v>58</v>
      </c>
      <c r="F203">
        <v>44</v>
      </c>
      <c r="G203">
        <v>154</v>
      </c>
    </row>
    <row r="204" spans="1:7" x14ac:dyDescent="0.7">
      <c r="A204" t="s">
        <v>462</v>
      </c>
      <c r="B204" t="s">
        <v>100</v>
      </c>
      <c r="C204" t="s">
        <v>101</v>
      </c>
      <c r="D204">
        <v>48</v>
      </c>
      <c r="E204">
        <v>56</v>
      </c>
      <c r="F204">
        <v>50</v>
      </c>
      <c r="G204">
        <v>154</v>
      </c>
    </row>
    <row r="205" spans="1:7" x14ac:dyDescent="0.7">
      <c r="A205" t="s">
        <v>463</v>
      </c>
      <c r="B205" t="s">
        <v>464</v>
      </c>
      <c r="C205" t="s">
        <v>124</v>
      </c>
      <c r="D205">
        <v>50</v>
      </c>
      <c r="E205">
        <v>56</v>
      </c>
      <c r="F205">
        <v>46</v>
      </c>
      <c r="G205">
        <v>152</v>
      </c>
    </row>
    <row r="206" spans="1:7" x14ac:dyDescent="0.7">
      <c r="A206" t="s">
        <v>465</v>
      </c>
      <c r="B206" t="s">
        <v>74</v>
      </c>
      <c r="C206" t="s">
        <v>75</v>
      </c>
      <c r="D206">
        <v>46</v>
      </c>
      <c r="E206">
        <v>56</v>
      </c>
      <c r="F206">
        <v>50</v>
      </c>
      <c r="G206">
        <v>152</v>
      </c>
    </row>
    <row r="207" spans="1:7" x14ac:dyDescent="0.7">
      <c r="A207" t="s">
        <v>466</v>
      </c>
      <c r="B207" t="s">
        <v>245</v>
      </c>
      <c r="C207" t="s">
        <v>75</v>
      </c>
      <c r="D207">
        <v>48</v>
      </c>
      <c r="E207">
        <v>64</v>
      </c>
      <c r="F207">
        <v>40</v>
      </c>
      <c r="G207">
        <v>152</v>
      </c>
    </row>
    <row r="208" spans="1:7" x14ac:dyDescent="0.7">
      <c r="A208" t="s">
        <v>467</v>
      </c>
      <c r="B208" t="s">
        <v>468</v>
      </c>
      <c r="C208" t="s">
        <v>469</v>
      </c>
      <c r="D208">
        <v>46</v>
      </c>
      <c r="E208">
        <v>60</v>
      </c>
      <c r="F208">
        <v>46</v>
      </c>
      <c r="G208">
        <v>152</v>
      </c>
    </row>
    <row r="209" spans="1:7" x14ac:dyDescent="0.7">
      <c r="A209" t="s">
        <v>470</v>
      </c>
      <c r="B209" t="s">
        <v>471</v>
      </c>
      <c r="C209" t="s">
        <v>472</v>
      </c>
      <c r="D209">
        <v>40</v>
      </c>
      <c r="E209">
        <v>60</v>
      </c>
      <c r="F209">
        <v>52</v>
      </c>
      <c r="G209">
        <v>152</v>
      </c>
    </row>
    <row r="210" spans="1:7" x14ac:dyDescent="0.7">
      <c r="A210" t="s">
        <v>473</v>
      </c>
      <c r="B210" t="s">
        <v>474</v>
      </c>
      <c r="C210" t="s">
        <v>274</v>
      </c>
      <c r="D210">
        <v>50</v>
      </c>
      <c r="E210">
        <v>60</v>
      </c>
      <c r="F210">
        <v>42</v>
      </c>
      <c r="G210">
        <v>152</v>
      </c>
    </row>
    <row r="211" spans="1:7" x14ac:dyDescent="0.7">
      <c r="A211" t="s">
        <v>475</v>
      </c>
      <c r="B211" t="s">
        <v>476</v>
      </c>
      <c r="C211" t="s">
        <v>80</v>
      </c>
      <c r="D211">
        <v>46</v>
      </c>
      <c r="E211">
        <v>60</v>
      </c>
      <c r="F211">
        <v>46</v>
      </c>
      <c r="G211">
        <v>152</v>
      </c>
    </row>
    <row r="212" spans="1:7" x14ac:dyDescent="0.7">
      <c r="A212" t="s">
        <v>477</v>
      </c>
      <c r="B212" t="s">
        <v>406</v>
      </c>
      <c r="C212" t="s">
        <v>124</v>
      </c>
      <c r="D212">
        <v>46</v>
      </c>
      <c r="E212">
        <v>56</v>
      </c>
      <c r="F212">
        <v>48</v>
      </c>
      <c r="G212">
        <v>150</v>
      </c>
    </row>
    <row r="213" spans="1:7" x14ac:dyDescent="0.7">
      <c r="A213" t="s">
        <v>478</v>
      </c>
      <c r="B213" t="s">
        <v>175</v>
      </c>
      <c r="C213" t="s">
        <v>479</v>
      </c>
      <c r="D213">
        <v>50</v>
      </c>
      <c r="E213">
        <v>54</v>
      </c>
      <c r="F213">
        <v>46</v>
      </c>
      <c r="G213">
        <v>150</v>
      </c>
    </row>
    <row r="214" spans="1:7" x14ac:dyDescent="0.7">
      <c r="A214" t="s">
        <v>480</v>
      </c>
      <c r="B214" t="s">
        <v>481</v>
      </c>
      <c r="C214" t="s">
        <v>482</v>
      </c>
      <c r="D214">
        <v>46</v>
      </c>
      <c r="E214">
        <v>46</v>
      </c>
      <c r="F214">
        <v>58</v>
      </c>
      <c r="G214">
        <v>150</v>
      </c>
    </row>
    <row r="215" spans="1:7" x14ac:dyDescent="0.7">
      <c r="A215" t="s">
        <v>483</v>
      </c>
      <c r="B215" t="s">
        <v>134</v>
      </c>
      <c r="C215" t="s">
        <v>284</v>
      </c>
      <c r="D215">
        <v>42</v>
      </c>
      <c r="E215">
        <v>66</v>
      </c>
      <c r="F215">
        <v>42</v>
      </c>
      <c r="G215">
        <v>150</v>
      </c>
    </row>
    <row r="216" spans="1:7" x14ac:dyDescent="0.7">
      <c r="A216" t="s">
        <v>484</v>
      </c>
      <c r="B216" t="s">
        <v>485</v>
      </c>
      <c r="C216" t="s">
        <v>314</v>
      </c>
      <c r="D216">
        <v>42</v>
      </c>
      <c r="E216">
        <v>56</v>
      </c>
      <c r="F216">
        <v>52</v>
      </c>
      <c r="G216">
        <v>150</v>
      </c>
    </row>
    <row r="217" spans="1:7" x14ac:dyDescent="0.7">
      <c r="A217" t="s">
        <v>486</v>
      </c>
      <c r="B217" t="s">
        <v>395</v>
      </c>
      <c r="C217" t="s">
        <v>314</v>
      </c>
      <c r="D217">
        <v>42</v>
      </c>
      <c r="E217">
        <v>56</v>
      </c>
      <c r="F217">
        <v>52</v>
      </c>
      <c r="G217">
        <v>150</v>
      </c>
    </row>
    <row r="218" spans="1:7" x14ac:dyDescent="0.7">
      <c r="A218" t="s">
        <v>487</v>
      </c>
      <c r="B218" t="s">
        <v>193</v>
      </c>
      <c r="C218" t="s">
        <v>216</v>
      </c>
      <c r="D218">
        <v>48</v>
      </c>
      <c r="E218">
        <v>56</v>
      </c>
      <c r="F218">
        <v>46</v>
      </c>
      <c r="G218">
        <v>150</v>
      </c>
    </row>
    <row r="219" spans="1:7" x14ac:dyDescent="0.7">
      <c r="A219" t="s">
        <v>488</v>
      </c>
      <c r="B219" t="s">
        <v>230</v>
      </c>
      <c r="C219" t="s">
        <v>489</v>
      </c>
      <c r="D219">
        <v>44</v>
      </c>
      <c r="E219">
        <v>58</v>
      </c>
      <c r="F219">
        <v>46</v>
      </c>
      <c r="G219">
        <v>148</v>
      </c>
    </row>
    <row r="220" spans="1:7" x14ac:dyDescent="0.7">
      <c r="A220" t="s">
        <v>490</v>
      </c>
      <c r="B220" t="s">
        <v>100</v>
      </c>
      <c r="C220" t="s">
        <v>491</v>
      </c>
      <c r="D220">
        <v>40</v>
      </c>
      <c r="E220">
        <v>60</v>
      </c>
      <c r="F220">
        <v>48</v>
      </c>
      <c r="G220">
        <v>148</v>
      </c>
    </row>
    <row r="221" spans="1:7" x14ac:dyDescent="0.7">
      <c r="A221" t="s">
        <v>492</v>
      </c>
      <c r="B221" t="s">
        <v>316</v>
      </c>
      <c r="C221" t="s">
        <v>216</v>
      </c>
      <c r="D221">
        <v>42</v>
      </c>
      <c r="E221">
        <v>58</v>
      </c>
      <c r="F221">
        <v>48</v>
      </c>
      <c r="G221">
        <v>148</v>
      </c>
    </row>
    <row r="222" spans="1:7" x14ac:dyDescent="0.7">
      <c r="A222" t="s">
        <v>493</v>
      </c>
      <c r="B222" t="s">
        <v>494</v>
      </c>
      <c r="C222" t="s">
        <v>216</v>
      </c>
      <c r="D222">
        <v>56</v>
      </c>
      <c r="E222">
        <v>50</v>
      </c>
      <c r="F222">
        <v>42</v>
      </c>
      <c r="G222">
        <v>148</v>
      </c>
    </row>
    <row r="223" spans="1:7" x14ac:dyDescent="0.7">
      <c r="A223" t="s">
        <v>495</v>
      </c>
      <c r="B223" t="s">
        <v>322</v>
      </c>
      <c r="C223" t="s">
        <v>101</v>
      </c>
      <c r="D223">
        <v>40</v>
      </c>
      <c r="E223">
        <v>62</v>
      </c>
      <c r="F223">
        <v>46</v>
      </c>
      <c r="G223">
        <v>148</v>
      </c>
    </row>
    <row r="224" spans="1:7" x14ac:dyDescent="0.7">
      <c r="A224" t="s">
        <v>496</v>
      </c>
      <c r="B224" t="s">
        <v>336</v>
      </c>
      <c r="C224" t="s">
        <v>497</v>
      </c>
      <c r="D224">
        <v>52</v>
      </c>
      <c r="E224">
        <v>54</v>
      </c>
      <c r="F224">
        <v>42</v>
      </c>
      <c r="G224">
        <v>148</v>
      </c>
    </row>
    <row r="225" spans="1:7" x14ac:dyDescent="0.7">
      <c r="A225" t="s">
        <v>498</v>
      </c>
      <c r="B225" t="s">
        <v>499</v>
      </c>
      <c r="C225" t="s">
        <v>500</v>
      </c>
      <c r="D225">
        <v>42</v>
      </c>
      <c r="E225">
        <v>52</v>
      </c>
      <c r="F225">
        <v>52</v>
      </c>
      <c r="G225">
        <v>146</v>
      </c>
    </row>
    <row r="226" spans="1:7" x14ac:dyDescent="0.7">
      <c r="A226" t="s">
        <v>501</v>
      </c>
      <c r="B226" t="s">
        <v>221</v>
      </c>
      <c r="C226" t="s">
        <v>469</v>
      </c>
      <c r="D226">
        <v>46</v>
      </c>
      <c r="E226">
        <v>58</v>
      </c>
      <c r="F226">
        <v>42</v>
      </c>
      <c r="G226">
        <v>146</v>
      </c>
    </row>
    <row r="227" spans="1:7" x14ac:dyDescent="0.7">
      <c r="A227" t="s">
        <v>502</v>
      </c>
      <c r="B227" t="s">
        <v>214</v>
      </c>
      <c r="C227" t="s">
        <v>226</v>
      </c>
      <c r="D227">
        <v>48</v>
      </c>
      <c r="E227">
        <v>56</v>
      </c>
      <c r="F227">
        <v>42</v>
      </c>
      <c r="G227">
        <v>146</v>
      </c>
    </row>
    <row r="228" spans="1:7" x14ac:dyDescent="0.7">
      <c r="A228" t="s">
        <v>503</v>
      </c>
      <c r="B228" t="s">
        <v>504</v>
      </c>
      <c r="C228" t="s">
        <v>332</v>
      </c>
      <c r="D228">
        <v>54</v>
      </c>
      <c r="E228">
        <v>50</v>
      </c>
      <c r="F228">
        <v>42</v>
      </c>
      <c r="G228">
        <v>146</v>
      </c>
    </row>
    <row r="229" spans="1:7" x14ac:dyDescent="0.7">
      <c r="A229" t="s">
        <v>505</v>
      </c>
      <c r="B229" t="s">
        <v>152</v>
      </c>
      <c r="C229" t="s">
        <v>311</v>
      </c>
      <c r="D229">
        <v>46</v>
      </c>
      <c r="E229">
        <v>54</v>
      </c>
      <c r="F229">
        <v>46</v>
      </c>
      <c r="G229">
        <v>146</v>
      </c>
    </row>
    <row r="230" spans="1:7" x14ac:dyDescent="0.7">
      <c r="A230" t="s">
        <v>506</v>
      </c>
      <c r="B230" t="s">
        <v>316</v>
      </c>
      <c r="C230" t="s">
        <v>216</v>
      </c>
      <c r="D230">
        <v>48</v>
      </c>
      <c r="E230">
        <v>54</v>
      </c>
      <c r="F230">
        <v>44</v>
      </c>
      <c r="G230">
        <v>146</v>
      </c>
    </row>
    <row r="231" spans="1:7" x14ac:dyDescent="0.7">
      <c r="A231" t="s">
        <v>507</v>
      </c>
      <c r="B231" t="s">
        <v>508</v>
      </c>
      <c r="C231" t="s">
        <v>216</v>
      </c>
      <c r="D231">
        <v>42</v>
      </c>
      <c r="E231">
        <v>54</v>
      </c>
      <c r="F231">
        <v>50</v>
      </c>
      <c r="G231">
        <v>146</v>
      </c>
    </row>
    <row r="232" spans="1:7" x14ac:dyDescent="0.7">
      <c r="A232" t="s">
        <v>509</v>
      </c>
      <c r="B232" t="s">
        <v>265</v>
      </c>
      <c r="C232" t="s">
        <v>266</v>
      </c>
      <c r="D232">
        <v>48</v>
      </c>
      <c r="E232">
        <v>52</v>
      </c>
      <c r="F232">
        <v>44</v>
      </c>
      <c r="G232">
        <v>144</v>
      </c>
    </row>
    <row r="233" spans="1:7" x14ac:dyDescent="0.7">
      <c r="A233" t="s">
        <v>510</v>
      </c>
      <c r="B233" t="s">
        <v>511</v>
      </c>
      <c r="C233" t="s">
        <v>500</v>
      </c>
      <c r="D233">
        <v>38</v>
      </c>
      <c r="E233">
        <v>60</v>
      </c>
      <c r="F233">
        <v>44</v>
      </c>
      <c r="G233">
        <v>142</v>
      </c>
    </row>
    <row r="234" spans="1:7" x14ac:dyDescent="0.7">
      <c r="A234" t="s">
        <v>512</v>
      </c>
      <c r="B234" t="s">
        <v>513</v>
      </c>
      <c r="C234" t="s">
        <v>514</v>
      </c>
      <c r="D234">
        <v>48</v>
      </c>
      <c r="E234">
        <v>58</v>
      </c>
      <c r="F234">
        <v>36</v>
      </c>
      <c r="G234">
        <v>142</v>
      </c>
    </row>
    <row r="235" spans="1:7" x14ac:dyDescent="0.7">
      <c r="A235" t="s">
        <v>515</v>
      </c>
      <c r="B235" t="s">
        <v>516</v>
      </c>
      <c r="C235" t="s">
        <v>132</v>
      </c>
      <c r="D235">
        <v>52</v>
      </c>
      <c r="E235">
        <v>52</v>
      </c>
      <c r="F235">
        <v>38</v>
      </c>
      <c r="G235">
        <v>142</v>
      </c>
    </row>
    <row r="236" spans="1:7" x14ac:dyDescent="0.7">
      <c r="A236" t="s">
        <v>517</v>
      </c>
      <c r="B236" t="s">
        <v>435</v>
      </c>
      <c r="C236" t="s">
        <v>402</v>
      </c>
      <c r="D236">
        <v>42</v>
      </c>
      <c r="E236">
        <v>54</v>
      </c>
      <c r="F236">
        <v>46</v>
      </c>
      <c r="G236">
        <v>142</v>
      </c>
    </row>
    <row r="237" spans="1:7" x14ac:dyDescent="0.7">
      <c r="A237" t="s">
        <v>518</v>
      </c>
      <c r="B237" t="s">
        <v>519</v>
      </c>
      <c r="C237" t="s">
        <v>117</v>
      </c>
      <c r="D237">
        <v>44</v>
      </c>
      <c r="E237">
        <v>62</v>
      </c>
      <c r="F237">
        <v>36</v>
      </c>
      <c r="G237">
        <v>142</v>
      </c>
    </row>
    <row r="238" spans="1:7" x14ac:dyDescent="0.7">
      <c r="A238" t="s">
        <v>520</v>
      </c>
      <c r="B238" t="s">
        <v>359</v>
      </c>
      <c r="C238" t="s">
        <v>521</v>
      </c>
      <c r="D238">
        <v>40</v>
      </c>
      <c r="E238">
        <v>54</v>
      </c>
      <c r="F238">
        <v>48</v>
      </c>
      <c r="G238">
        <v>142</v>
      </c>
    </row>
    <row r="239" spans="1:7" x14ac:dyDescent="0.7">
      <c r="A239" t="s">
        <v>522</v>
      </c>
      <c r="B239" t="s">
        <v>119</v>
      </c>
      <c r="C239" t="s">
        <v>212</v>
      </c>
      <c r="D239">
        <v>36</v>
      </c>
      <c r="E239">
        <v>60</v>
      </c>
      <c r="F239">
        <v>44</v>
      </c>
      <c r="G239">
        <v>140</v>
      </c>
    </row>
    <row r="240" spans="1:7" x14ac:dyDescent="0.7">
      <c r="A240" t="s">
        <v>523</v>
      </c>
      <c r="B240" t="s">
        <v>406</v>
      </c>
      <c r="C240" t="s">
        <v>141</v>
      </c>
      <c r="D240">
        <v>40</v>
      </c>
      <c r="E240">
        <v>56</v>
      </c>
      <c r="F240">
        <v>44</v>
      </c>
      <c r="G240">
        <v>140</v>
      </c>
    </row>
    <row r="241" spans="1:7" x14ac:dyDescent="0.7">
      <c r="A241" t="s">
        <v>524</v>
      </c>
      <c r="B241" t="s">
        <v>525</v>
      </c>
      <c r="C241" t="s">
        <v>291</v>
      </c>
      <c r="D241">
        <v>36</v>
      </c>
      <c r="E241">
        <v>54</v>
      </c>
      <c r="F241">
        <v>50</v>
      </c>
      <c r="G241">
        <v>140</v>
      </c>
    </row>
    <row r="242" spans="1:7" x14ac:dyDescent="0.7">
      <c r="A242" t="s">
        <v>526</v>
      </c>
      <c r="B242" t="s">
        <v>123</v>
      </c>
      <c r="C242" t="s">
        <v>198</v>
      </c>
      <c r="D242">
        <v>46</v>
      </c>
      <c r="E242">
        <v>44</v>
      </c>
      <c r="F242">
        <v>50</v>
      </c>
      <c r="G242">
        <v>140</v>
      </c>
    </row>
    <row r="243" spans="1:7" x14ac:dyDescent="0.7">
      <c r="A243" t="s">
        <v>527</v>
      </c>
      <c r="B243" t="s">
        <v>297</v>
      </c>
      <c r="C243" t="s">
        <v>101</v>
      </c>
      <c r="D243">
        <v>42</v>
      </c>
      <c r="E243">
        <v>52</v>
      </c>
      <c r="F243">
        <v>46</v>
      </c>
      <c r="G243">
        <v>140</v>
      </c>
    </row>
    <row r="244" spans="1:7" x14ac:dyDescent="0.7">
      <c r="A244" t="s">
        <v>528</v>
      </c>
      <c r="B244" t="s">
        <v>297</v>
      </c>
      <c r="C244" t="s">
        <v>101</v>
      </c>
      <c r="D244">
        <v>42</v>
      </c>
      <c r="E244">
        <v>52</v>
      </c>
      <c r="F244">
        <v>46</v>
      </c>
      <c r="G244">
        <v>140</v>
      </c>
    </row>
    <row r="245" spans="1:7" x14ac:dyDescent="0.7">
      <c r="A245" t="s">
        <v>529</v>
      </c>
      <c r="B245" t="s">
        <v>245</v>
      </c>
      <c r="C245" t="s">
        <v>75</v>
      </c>
      <c r="D245">
        <v>48</v>
      </c>
      <c r="E245">
        <v>56</v>
      </c>
      <c r="F245">
        <v>34</v>
      </c>
      <c r="G245">
        <v>138</v>
      </c>
    </row>
    <row r="246" spans="1:7" x14ac:dyDescent="0.7">
      <c r="A246" t="s">
        <v>530</v>
      </c>
      <c r="B246" t="s">
        <v>504</v>
      </c>
      <c r="C246" t="s">
        <v>363</v>
      </c>
      <c r="D246">
        <v>38</v>
      </c>
      <c r="E246">
        <v>56</v>
      </c>
      <c r="F246">
        <v>44</v>
      </c>
      <c r="G246">
        <v>138</v>
      </c>
    </row>
    <row r="247" spans="1:7" x14ac:dyDescent="0.7">
      <c r="A247" t="s">
        <v>531</v>
      </c>
      <c r="B247" t="s">
        <v>245</v>
      </c>
      <c r="C247" t="s">
        <v>226</v>
      </c>
      <c r="D247">
        <v>46</v>
      </c>
      <c r="E247">
        <v>50</v>
      </c>
      <c r="F247">
        <v>42</v>
      </c>
      <c r="G247">
        <v>138</v>
      </c>
    </row>
    <row r="248" spans="1:7" x14ac:dyDescent="0.7">
      <c r="A248" t="s">
        <v>532</v>
      </c>
      <c r="B248" t="s">
        <v>533</v>
      </c>
      <c r="C248" t="s">
        <v>132</v>
      </c>
      <c r="D248">
        <v>44</v>
      </c>
      <c r="E248">
        <v>50</v>
      </c>
      <c r="F248">
        <v>44</v>
      </c>
      <c r="G248">
        <v>138</v>
      </c>
    </row>
    <row r="249" spans="1:7" x14ac:dyDescent="0.7">
      <c r="A249" t="s">
        <v>534</v>
      </c>
      <c r="B249" t="s">
        <v>535</v>
      </c>
      <c r="C249" t="s">
        <v>291</v>
      </c>
      <c r="D249">
        <v>48</v>
      </c>
      <c r="E249">
        <v>54</v>
      </c>
      <c r="F249">
        <v>36</v>
      </c>
      <c r="G249">
        <v>138</v>
      </c>
    </row>
    <row r="250" spans="1:7" x14ac:dyDescent="0.7">
      <c r="A250" t="s">
        <v>536</v>
      </c>
      <c r="B250" t="s">
        <v>126</v>
      </c>
      <c r="C250" t="s">
        <v>284</v>
      </c>
      <c r="D250">
        <v>48</v>
      </c>
      <c r="E250">
        <v>58</v>
      </c>
      <c r="F250">
        <v>32</v>
      </c>
      <c r="G250">
        <v>138</v>
      </c>
    </row>
    <row r="251" spans="1:7" x14ac:dyDescent="0.7">
      <c r="A251" t="s">
        <v>537</v>
      </c>
      <c r="B251" t="s">
        <v>504</v>
      </c>
      <c r="C251" t="s">
        <v>363</v>
      </c>
      <c r="D251">
        <v>40</v>
      </c>
      <c r="E251">
        <v>56</v>
      </c>
      <c r="F251">
        <v>40</v>
      </c>
      <c r="G251">
        <v>136</v>
      </c>
    </row>
    <row r="252" spans="1:7" x14ac:dyDescent="0.7">
      <c r="A252" t="s">
        <v>538</v>
      </c>
      <c r="B252" t="s">
        <v>85</v>
      </c>
      <c r="C252" t="s">
        <v>226</v>
      </c>
      <c r="D252">
        <v>34</v>
      </c>
      <c r="E252">
        <v>56</v>
      </c>
      <c r="F252">
        <v>46</v>
      </c>
      <c r="G252">
        <v>136</v>
      </c>
    </row>
    <row r="253" spans="1:7" x14ac:dyDescent="0.7">
      <c r="A253" t="s">
        <v>539</v>
      </c>
      <c r="B253" t="s">
        <v>113</v>
      </c>
      <c r="C253" t="s">
        <v>284</v>
      </c>
      <c r="D253">
        <v>36</v>
      </c>
      <c r="E253">
        <v>50</v>
      </c>
      <c r="F253">
        <v>50</v>
      </c>
      <c r="G253">
        <v>136</v>
      </c>
    </row>
    <row r="254" spans="1:7" x14ac:dyDescent="0.7">
      <c r="A254" t="s">
        <v>540</v>
      </c>
      <c r="B254" t="s">
        <v>461</v>
      </c>
      <c r="C254" t="s">
        <v>311</v>
      </c>
      <c r="D254">
        <v>38</v>
      </c>
      <c r="E254">
        <v>60</v>
      </c>
      <c r="F254">
        <v>38</v>
      </c>
      <c r="G254">
        <v>136</v>
      </c>
    </row>
    <row r="255" spans="1:7" x14ac:dyDescent="0.7">
      <c r="A255" t="s">
        <v>541</v>
      </c>
      <c r="B255" t="s">
        <v>322</v>
      </c>
      <c r="C255" t="s">
        <v>542</v>
      </c>
      <c r="D255">
        <v>34</v>
      </c>
      <c r="E255">
        <v>64</v>
      </c>
      <c r="F255">
        <v>38</v>
      </c>
      <c r="G255">
        <v>136</v>
      </c>
    </row>
    <row r="256" spans="1:7" x14ac:dyDescent="0.7">
      <c r="A256" t="s">
        <v>543</v>
      </c>
      <c r="B256" t="s">
        <v>381</v>
      </c>
      <c r="C256" t="s">
        <v>141</v>
      </c>
      <c r="D256">
        <v>48</v>
      </c>
      <c r="E256">
        <v>44</v>
      </c>
      <c r="F256">
        <v>42</v>
      </c>
      <c r="G256">
        <v>134</v>
      </c>
    </row>
    <row r="257" spans="1:7" x14ac:dyDescent="0.7">
      <c r="A257" t="s">
        <v>544</v>
      </c>
      <c r="B257" t="s">
        <v>545</v>
      </c>
      <c r="C257" t="s">
        <v>500</v>
      </c>
      <c r="D257">
        <v>40</v>
      </c>
      <c r="E257">
        <v>52</v>
      </c>
      <c r="F257">
        <v>42</v>
      </c>
      <c r="G257">
        <v>134</v>
      </c>
    </row>
    <row r="258" spans="1:7" x14ac:dyDescent="0.7">
      <c r="A258" t="s">
        <v>546</v>
      </c>
      <c r="B258" t="s">
        <v>214</v>
      </c>
      <c r="C258" t="s">
        <v>75</v>
      </c>
      <c r="D258">
        <v>36</v>
      </c>
      <c r="E258">
        <v>50</v>
      </c>
      <c r="F258">
        <v>48</v>
      </c>
      <c r="G258">
        <v>134</v>
      </c>
    </row>
    <row r="259" spans="1:7" x14ac:dyDescent="0.7">
      <c r="A259" t="s">
        <v>547</v>
      </c>
      <c r="B259" t="s">
        <v>548</v>
      </c>
      <c r="C259" t="s">
        <v>291</v>
      </c>
      <c r="D259">
        <v>42</v>
      </c>
      <c r="E259">
        <v>56</v>
      </c>
      <c r="F259">
        <v>36</v>
      </c>
      <c r="G259">
        <v>134</v>
      </c>
    </row>
    <row r="260" spans="1:7" x14ac:dyDescent="0.7">
      <c r="A260" t="s">
        <v>549</v>
      </c>
      <c r="B260" t="s">
        <v>452</v>
      </c>
      <c r="C260" t="s">
        <v>332</v>
      </c>
      <c r="D260">
        <v>40</v>
      </c>
      <c r="E260">
        <v>50</v>
      </c>
      <c r="F260">
        <v>44</v>
      </c>
      <c r="G260">
        <v>134</v>
      </c>
    </row>
    <row r="261" spans="1:7" x14ac:dyDescent="0.7">
      <c r="A261" t="s">
        <v>550</v>
      </c>
      <c r="B261" t="s">
        <v>336</v>
      </c>
      <c r="C261" t="s">
        <v>216</v>
      </c>
      <c r="D261">
        <v>44</v>
      </c>
      <c r="E261">
        <v>54</v>
      </c>
      <c r="F261">
        <v>36</v>
      </c>
      <c r="G261">
        <v>134</v>
      </c>
    </row>
    <row r="262" spans="1:7" x14ac:dyDescent="0.7">
      <c r="A262" t="s">
        <v>551</v>
      </c>
      <c r="B262" t="s">
        <v>552</v>
      </c>
      <c r="C262" t="s">
        <v>332</v>
      </c>
      <c r="D262">
        <v>48</v>
      </c>
      <c r="E262">
        <v>40</v>
      </c>
      <c r="F262">
        <v>44</v>
      </c>
      <c r="G262">
        <v>132</v>
      </c>
    </row>
    <row r="263" spans="1:7" x14ac:dyDescent="0.7">
      <c r="A263" t="s">
        <v>553</v>
      </c>
      <c r="B263" t="s">
        <v>395</v>
      </c>
      <c r="C263" t="s">
        <v>314</v>
      </c>
      <c r="D263">
        <v>40</v>
      </c>
      <c r="E263">
        <v>50</v>
      </c>
      <c r="F263">
        <v>42</v>
      </c>
      <c r="G263">
        <v>132</v>
      </c>
    </row>
    <row r="264" spans="1:7" x14ac:dyDescent="0.7">
      <c r="A264" t="s">
        <v>554</v>
      </c>
      <c r="B264" t="s">
        <v>555</v>
      </c>
      <c r="C264" t="s">
        <v>556</v>
      </c>
      <c r="D264">
        <v>44</v>
      </c>
      <c r="E264">
        <v>44</v>
      </c>
      <c r="F264">
        <v>42</v>
      </c>
      <c r="G264">
        <v>130</v>
      </c>
    </row>
    <row r="265" spans="1:7" x14ac:dyDescent="0.7">
      <c r="A265" t="s">
        <v>557</v>
      </c>
      <c r="B265" t="s">
        <v>278</v>
      </c>
      <c r="C265" t="s">
        <v>440</v>
      </c>
      <c r="D265">
        <v>42</v>
      </c>
      <c r="E265">
        <v>54</v>
      </c>
      <c r="F265">
        <v>34</v>
      </c>
      <c r="G265">
        <v>130</v>
      </c>
    </row>
    <row r="266" spans="1:7" x14ac:dyDescent="0.7">
      <c r="A266" t="s">
        <v>558</v>
      </c>
      <c r="B266" t="s">
        <v>297</v>
      </c>
      <c r="C266" t="s">
        <v>559</v>
      </c>
      <c r="D266">
        <v>40</v>
      </c>
      <c r="E266">
        <v>52</v>
      </c>
      <c r="F266">
        <v>38</v>
      </c>
      <c r="G266">
        <v>130</v>
      </c>
    </row>
    <row r="267" spans="1:7" x14ac:dyDescent="0.7">
      <c r="A267" t="s">
        <v>560</v>
      </c>
      <c r="B267" t="s">
        <v>196</v>
      </c>
      <c r="C267" t="s">
        <v>479</v>
      </c>
      <c r="D267">
        <v>40</v>
      </c>
      <c r="E267">
        <v>44</v>
      </c>
      <c r="F267">
        <v>44</v>
      </c>
      <c r="G267">
        <v>128</v>
      </c>
    </row>
    <row r="268" spans="1:7" x14ac:dyDescent="0.7">
      <c r="A268" t="s">
        <v>561</v>
      </c>
      <c r="B268" t="s">
        <v>562</v>
      </c>
      <c r="C268" t="s">
        <v>141</v>
      </c>
      <c r="D268">
        <v>34</v>
      </c>
      <c r="E268">
        <v>46</v>
      </c>
      <c r="F268">
        <v>48</v>
      </c>
      <c r="G268">
        <v>128</v>
      </c>
    </row>
    <row r="269" spans="1:7" x14ac:dyDescent="0.7">
      <c r="A269" t="s">
        <v>563</v>
      </c>
      <c r="B269" t="s">
        <v>354</v>
      </c>
      <c r="C269" t="s">
        <v>355</v>
      </c>
      <c r="D269">
        <v>36</v>
      </c>
      <c r="E269">
        <v>52</v>
      </c>
      <c r="F269">
        <v>40</v>
      </c>
      <c r="G269">
        <v>128</v>
      </c>
    </row>
    <row r="270" spans="1:7" x14ac:dyDescent="0.7">
      <c r="A270" t="s">
        <v>564</v>
      </c>
      <c r="B270" t="s">
        <v>390</v>
      </c>
      <c r="C270" t="s">
        <v>266</v>
      </c>
      <c r="D270">
        <v>26</v>
      </c>
      <c r="E270">
        <v>64</v>
      </c>
      <c r="F270">
        <v>38</v>
      </c>
      <c r="G270">
        <v>128</v>
      </c>
    </row>
    <row r="271" spans="1:7" x14ac:dyDescent="0.7">
      <c r="A271" t="s">
        <v>565</v>
      </c>
      <c r="B271" t="s">
        <v>461</v>
      </c>
      <c r="C271" t="s">
        <v>311</v>
      </c>
      <c r="D271">
        <v>30</v>
      </c>
      <c r="E271">
        <v>56</v>
      </c>
      <c r="F271">
        <v>42</v>
      </c>
      <c r="G271">
        <v>128</v>
      </c>
    </row>
    <row r="272" spans="1:7" x14ac:dyDescent="0.7">
      <c r="A272" t="s">
        <v>566</v>
      </c>
      <c r="B272" t="s">
        <v>152</v>
      </c>
      <c r="C272" t="s">
        <v>311</v>
      </c>
      <c r="D272">
        <v>26</v>
      </c>
      <c r="E272">
        <v>60</v>
      </c>
      <c r="F272">
        <v>42</v>
      </c>
      <c r="G272">
        <v>128</v>
      </c>
    </row>
    <row r="273" spans="1:7" x14ac:dyDescent="0.7">
      <c r="A273" t="s">
        <v>567</v>
      </c>
      <c r="B273" t="s">
        <v>322</v>
      </c>
      <c r="C273" t="s">
        <v>101</v>
      </c>
      <c r="D273">
        <v>42</v>
      </c>
      <c r="E273">
        <v>44</v>
      </c>
      <c r="F273">
        <v>42</v>
      </c>
      <c r="G273">
        <v>128</v>
      </c>
    </row>
    <row r="274" spans="1:7" x14ac:dyDescent="0.7">
      <c r="A274" t="s">
        <v>568</v>
      </c>
      <c r="B274" t="s">
        <v>94</v>
      </c>
      <c r="C274" t="s">
        <v>569</v>
      </c>
      <c r="D274">
        <v>36</v>
      </c>
      <c r="E274">
        <v>54</v>
      </c>
      <c r="F274">
        <v>38</v>
      </c>
      <c r="G274">
        <v>128</v>
      </c>
    </row>
    <row r="275" spans="1:7" x14ac:dyDescent="0.7">
      <c r="A275" t="s">
        <v>570</v>
      </c>
      <c r="B275" t="s">
        <v>196</v>
      </c>
      <c r="C275" t="s">
        <v>479</v>
      </c>
      <c r="D275">
        <v>40</v>
      </c>
      <c r="E275">
        <v>40</v>
      </c>
      <c r="F275">
        <v>46</v>
      </c>
      <c r="G275">
        <v>126</v>
      </c>
    </row>
    <row r="276" spans="1:7" x14ac:dyDescent="0.7">
      <c r="A276" t="s">
        <v>571</v>
      </c>
      <c r="B276" t="s">
        <v>535</v>
      </c>
      <c r="C276" t="s">
        <v>291</v>
      </c>
      <c r="D276">
        <v>40</v>
      </c>
      <c r="E276">
        <v>46</v>
      </c>
      <c r="F276">
        <v>40</v>
      </c>
      <c r="G276">
        <v>126</v>
      </c>
    </row>
    <row r="277" spans="1:7" x14ac:dyDescent="0.7">
      <c r="A277" t="s">
        <v>572</v>
      </c>
      <c r="B277" t="s">
        <v>134</v>
      </c>
      <c r="C277" t="s">
        <v>284</v>
      </c>
      <c r="D277">
        <v>36</v>
      </c>
      <c r="E277">
        <v>50</v>
      </c>
      <c r="F277">
        <v>40</v>
      </c>
      <c r="G277">
        <v>126</v>
      </c>
    </row>
    <row r="278" spans="1:7" x14ac:dyDescent="0.7">
      <c r="A278" t="s">
        <v>573</v>
      </c>
      <c r="B278" t="s">
        <v>574</v>
      </c>
      <c r="C278" t="s">
        <v>575</v>
      </c>
      <c r="D278">
        <v>44</v>
      </c>
      <c r="E278">
        <v>42</v>
      </c>
      <c r="F278">
        <v>40</v>
      </c>
      <c r="G278">
        <v>126</v>
      </c>
    </row>
    <row r="279" spans="1:7" x14ac:dyDescent="0.7">
      <c r="A279" t="s">
        <v>576</v>
      </c>
      <c r="B279" t="s">
        <v>207</v>
      </c>
      <c r="C279" t="s">
        <v>421</v>
      </c>
      <c r="D279">
        <v>42</v>
      </c>
      <c r="E279">
        <v>48</v>
      </c>
      <c r="F279">
        <v>36</v>
      </c>
      <c r="G279">
        <v>126</v>
      </c>
    </row>
    <row r="280" spans="1:7" x14ac:dyDescent="0.7">
      <c r="A280" t="s">
        <v>577</v>
      </c>
      <c r="B280" t="s">
        <v>316</v>
      </c>
      <c r="C280" t="s">
        <v>216</v>
      </c>
      <c r="D280">
        <v>28</v>
      </c>
      <c r="E280">
        <v>50</v>
      </c>
      <c r="F280">
        <v>48</v>
      </c>
      <c r="G280">
        <v>126</v>
      </c>
    </row>
    <row r="281" spans="1:7" x14ac:dyDescent="0.7">
      <c r="A281" t="s">
        <v>578</v>
      </c>
      <c r="B281" t="s">
        <v>236</v>
      </c>
      <c r="C281" t="s">
        <v>344</v>
      </c>
      <c r="D281">
        <v>28</v>
      </c>
      <c r="E281">
        <v>52</v>
      </c>
      <c r="F281">
        <v>46</v>
      </c>
      <c r="G281">
        <v>126</v>
      </c>
    </row>
    <row r="282" spans="1:7" x14ac:dyDescent="0.7">
      <c r="A282" t="s">
        <v>579</v>
      </c>
      <c r="B282" t="s">
        <v>359</v>
      </c>
      <c r="C282" t="s">
        <v>521</v>
      </c>
      <c r="D282">
        <v>42</v>
      </c>
      <c r="E282">
        <v>42</v>
      </c>
      <c r="F282">
        <v>42</v>
      </c>
      <c r="G282">
        <v>126</v>
      </c>
    </row>
    <row r="283" spans="1:7" x14ac:dyDescent="0.7">
      <c r="A283" t="s">
        <v>580</v>
      </c>
      <c r="B283" t="s">
        <v>214</v>
      </c>
      <c r="C283" t="s">
        <v>75</v>
      </c>
      <c r="D283">
        <v>38</v>
      </c>
      <c r="E283">
        <v>46</v>
      </c>
      <c r="F283">
        <v>40</v>
      </c>
      <c r="G283">
        <v>124</v>
      </c>
    </row>
    <row r="284" spans="1:7" x14ac:dyDescent="0.7">
      <c r="A284" t="s">
        <v>581</v>
      </c>
      <c r="B284" t="s">
        <v>381</v>
      </c>
      <c r="C284" t="s">
        <v>469</v>
      </c>
      <c r="D284">
        <v>38</v>
      </c>
      <c r="E284">
        <v>48</v>
      </c>
      <c r="F284">
        <v>38</v>
      </c>
      <c r="G284">
        <v>124</v>
      </c>
    </row>
    <row r="285" spans="1:7" x14ac:dyDescent="0.7">
      <c r="A285" t="s">
        <v>582</v>
      </c>
      <c r="B285" t="s">
        <v>426</v>
      </c>
      <c r="C285" t="s">
        <v>583</v>
      </c>
      <c r="D285">
        <v>40</v>
      </c>
      <c r="E285">
        <v>48</v>
      </c>
      <c r="F285">
        <v>36</v>
      </c>
      <c r="G285">
        <v>124</v>
      </c>
    </row>
    <row r="286" spans="1:7" x14ac:dyDescent="0.7">
      <c r="A286" t="s">
        <v>584</v>
      </c>
      <c r="B286" t="s">
        <v>519</v>
      </c>
      <c r="C286" t="s">
        <v>440</v>
      </c>
      <c r="D286">
        <v>44</v>
      </c>
      <c r="E286">
        <v>44</v>
      </c>
      <c r="F286">
        <v>36</v>
      </c>
      <c r="G286">
        <v>124</v>
      </c>
    </row>
    <row r="287" spans="1:7" x14ac:dyDescent="0.7">
      <c r="A287" t="s">
        <v>585</v>
      </c>
      <c r="B287" t="s">
        <v>586</v>
      </c>
      <c r="C287" t="s">
        <v>355</v>
      </c>
      <c r="D287">
        <v>34</v>
      </c>
      <c r="E287">
        <v>52</v>
      </c>
      <c r="F287">
        <v>38</v>
      </c>
      <c r="G287">
        <v>124</v>
      </c>
    </row>
    <row r="288" spans="1:7" x14ac:dyDescent="0.7">
      <c r="A288" t="s">
        <v>587</v>
      </c>
      <c r="B288" t="s">
        <v>588</v>
      </c>
      <c r="C288" t="s">
        <v>421</v>
      </c>
      <c r="D288">
        <v>38</v>
      </c>
      <c r="E288">
        <v>54</v>
      </c>
      <c r="F288">
        <v>32</v>
      </c>
      <c r="G288">
        <v>124</v>
      </c>
    </row>
    <row r="289" spans="1:7" x14ac:dyDescent="0.7">
      <c r="A289" t="s">
        <v>589</v>
      </c>
      <c r="B289" t="s">
        <v>590</v>
      </c>
      <c r="C289" t="s">
        <v>216</v>
      </c>
      <c r="D289">
        <v>38</v>
      </c>
      <c r="E289">
        <v>40</v>
      </c>
      <c r="F289">
        <v>46</v>
      </c>
      <c r="G289">
        <v>124</v>
      </c>
    </row>
    <row r="290" spans="1:7" x14ac:dyDescent="0.7">
      <c r="A290" t="s">
        <v>591</v>
      </c>
      <c r="B290" t="s">
        <v>592</v>
      </c>
      <c r="C290" t="s">
        <v>479</v>
      </c>
      <c r="D290">
        <v>42</v>
      </c>
      <c r="E290">
        <v>54</v>
      </c>
      <c r="F290">
        <v>26</v>
      </c>
      <c r="G290">
        <v>122</v>
      </c>
    </row>
    <row r="291" spans="1:7" x14ac:dyDescent="0.7">
      <c r="A291" t="s">
        <v>593</v>
      </c>
      <c r="B291" t="s">
        <v>594</v>
      </c>
      <c r="C291" t="s">
        <v>459</v>
      </c>
      <c r="D291">
        <v>50</v>
      </c>
      <c r="E291">
        <v>38</v>
      </c>
      <c r="F291">
        <v>34</v>
      </c>
      <c r="G291">
        <v>122</v>
      </c>
    </row>
    <row r="292" spans="1:7" x14ac:dyDescent="0.7">
      <c r="A292" t="s">
        <v>595</v>
      </c>
      <c r="B292" t="s">
        <v>450</v>
      </c>
      <c r="C292" t="s">
        <v>569</v>
      </c>
      <c r="D292">
        <v>42</v>
      </c>
      <c r="E292">
        <v>42</v>
      </c>
      <c r="F292">
        <v>38</v>
      </c>
      <c r="G292">
        <v>122</v>
      </c>
    </row>
    <row r="293" spans="1:7" x14ac:dyDescent="0.7">
      <c r="A293" t="s">
        <v>596</v>
      </c>
      <c r="B293" t="s">
        <v>597</v>
      </c>
      <c r="C293" t="s">
        <v>500</v>
      </c>
      <c r="D293">
        <v>40</v>
      </c>
      <c r="E293">
        <v>44</v>
      </c>
      <c r="F293">
        <v>36</v>
      </c>
      <c r="G293">
        <v>120</v>
      </c>
    </row>
    <row r="294" spans="1:7" x14ac:dyDescent="0.7">
      <c r="A294" t="s">
        <v>598</v>
      </c>
      <c r="B294" t="s">
        <v>599</v>
      </c>
      <c r="C294" t="s">
        <v>266</v>
      </c>
      <c r="D294">
        <v>40</v>
      </c>
      <c r="E294">
        <v>46</v>
      </c>
      <c r="F294">
        <v>34</v>
      </c>
      <c r="G294">
        <v>120</v>
      </c>
    </row>
    <row r="295" spans="1:7" x14ac:dyDescent="0.7">
      <c r="A295" t="s">
        <v>600</v>
      </c>
      <c r="B295" t="s">
        <v>152</v>
      </c>
      <c r="C295" t="s">
        <v>311</v>
      </c>
      <c r="D295">
        <v>40</v>
      </c>
      <c r="E295">
        <v>44</v>
      </c>
      <c r="F295">
        <v>36</v>
      </c>
      <c r="G295">
        <v>120</v>
      </c>
    </row>
    <row r="296" spans="1:7" x14ac:dyDescent="0.7">
      <c r="A296" t="s">
        <v>601</v>
      </c>
      <c r="B296" t="s">
        <v>334</v>
      </c>
      <c r="C296" t="s">
        <v>161</v>
      </c>
      <c r="D296">
        <v>34</v>
      </c>
      <c r="E296">
        <v>46</v>
      </c>
      <c r="F296">
        <v>40</v>
      </c>
      <c r="G296">
        <v>120</v>
      </c>
    </row>
    <row r="297" spans="1:7" x14ac:dyDescent="0.7">
      <c r="A297" t="s">
        <v>602</v>
      </c>
      <c r="B297" t="s">
        <v>494</v>
      </c>
      <c r="C297" t="s">
        <v>216</v>
      </c>
      <c r="D297">
        <v>36</v>
      </c>
      <c r="E297">
        <v>44</v>
      </c>
      <c r="F297">
        <v>40</v>
      </c>
      <c r="G297">
        <v>120</v>
      </c>
    </row>
    <row r="298" spans="1:7" x14ac:dyDescent="0.7">
      <c r="A298" t="s">
        <v>603</v>
      </c>
      <c r="B298" t="s">
        <v>604</v>
      </c>
      <c r="C298" t="s">
        <v>344</v>
      </c>
      <c r="D298">
        <v>38</v>
      </c>
      <c r="E298">
        <v>42</v>
      </c>
      <c r="F298">
        <v>40</v>
      </c>
      <c r="G298">
        <v>120</v>
      </c>
    </row>
    <row r="299" spans="1:7" x14ac:dyDescent="0.7">
      <c r="A299" t="s">
        <v>605</v>
      </c>
      <c r="B299" t="s">
        <v>180</v>
      </c>
      <c r="C299" t="s">
        <v>101</v>
      </c>
      <c r="D299">
        <v>42</v>
      </c>
      <c r="E299">
        <v>40</v>
      </c>
      <c r="F299">
        <v>36</v>
      </c>
      <c r="G299">
        <v>118</v>
      </c>
    </row>
    <row r="300" spans="1:7" x14ac:dyDescent="0.7">
      <c r="A300" t="s">
        <v>606</v>
      </c>
      <c r="B300" t="s">
        <v>180</v>
      </c>
      <c r="C300" t="s">
        <v>101</v>
      </c>
      <c r="D300">
        <v>36</v>
      </c>
      <c r="E300">
        <v>46</v>
      </c>
      <c r="F300">
        <v>36</v>
      </c>
      <c r="G300">
        <v>118</v>
      </c>
    </row>
    <row r="301" spans="1:7" x14ac:dyDescent="0.7">
      <c r="A301" t="s">
        <v>607</v>
      </c>
      <c r="B301" t="s">
        <v>336</v>
      </c>
      <c r="C301" t="s">
        <v>497</v>
      </c>
      <c r="D301">
        <v>38</v>
      </c>
      <c r="E301">
        <v>50</v>
      </c>
      <c r="F301">
        <v>30</v>
      </c>
      <c r="G301">
        <v>118</v>
      </c>
    </row>
    <row r="302" spans="1:7" x14ac:dyDescent="0.7">
      <c r="A302" t="s">
        <v>608</v>
      </c>
      <c r="B302" t="s">
        <v>276</v>
      </c>
      <c r="C302" t="s">
        <v>226</v>
      </c>
      <c r="D302">
        <v>44</v>
      </c>
      <c r="E302">
        <v>44</v>
      </c>
      <c r="F302">
        <v>28</v>
      </c>
      <c r="G302">
        <v>116</v>
      </c>
    </row>
    <row r="303" spans="1:7" x14ac:dyDescent="0.7">
      <c r="A303" t="s">
        <v>609</v>
      </c>
      <c r="B303" t="s">
        <v>134</v>
      </c>
      <c r="C303" t="s">
        <v>226</v>
      </c>
      <c r="D303">
        <v>36</v>
      </c>
      <c r="E303">
        <v>40</v>
      </c>
      <c r="F303">
        <v>40</v>
      </c>
      <c r="G303">
        <v>116</v>
      </c>
    </row>
    <row r="304" spans="1:7" x14ac:dyDescent="0.7">
      <c r="A304" t="s">
        <v>610</v>
      </c>
      <c r="B304" t="s">
        <v>611</v>
      </c>
      <c r="C304" t="s">
        <v>355</v>
      </c>
      <c r="D304">
        <v>28</v>
      </c>
      <c r="E304">
        <v>48</v>
      </c>
      <c r="F304">
        <v>40</v>
      </c>
      <c r="G304">
        <v>116</v>
      </c>
    </row>
    <row r="305" spans="1:7" x14ac:dyDescent="0.7">
      <c r="A305" t="s">
        <v>612</v>
      </c>
      <c r="B305" t="s">
        <v>152</v>
      </c>
      <c r="C305" t="s">
        <v>311</v>
      </c>
      <c r="D305">
        <v>38</v>
      </c>
      <c r="E305">
        <v>44</v>
      </c>
      <c r="F305">
        <v>34</v>
      </c>
      <c r="G305">
        <v>116</v>
      </c>
    </row>
    <row r="306" spans="1:7" x14ac:dyDescent="0.7">
      <c r="A306" t="s">
        <v>613</v>
      </c>
      <c r="B306" t="s">
        <v>316</v>
      </c>
      <c r="C306" t="s">
        <v>216</v>
      </c>
      <c r="D306">
        <v>38</v>
      </c>
      <c r="E306">
        <v>34</v>
      </c>
      <c r="F306">
        <v>44</v>
      </c>
      <c r="G306">
        <v>116</v>
      </c>
    </row>
    <row r="307" spans="1:7" x14ac:dyDescent="0.7">
      <c r="A307" t="s">
        <v>614</v>
      </c>
      <c r="B307" t="s">
        <v>218</v>
      </c>
      <c r="C307" t="s">
        <v>344</v>
      </c>
      <c r="D307">
        <v>36</v>
      </c>
      <c r="E307">
        <v>42</v>
      </c>
      <c r="F307">
        <v>38</v>
      </c>
      <c r="G307">
        <v>116</v>
      </c>
    </row>
    <row r="308" spans="1:7" x14ac:dyDescent="0.7">
      <c r="A308" t="s">
        <v>615</v>
      </c>
      <c r="B308" t="s">
        <v>381</v>
      </c>
      <c r="C308" t="s">
        <v>124</v>
      </c>
      <c r="D308">
        <v>34</v>
      </c>
      <c r="E308">
        <v>34</v>
      </c>
      <c r="F308">
        <v>46</v>
      </c>
      <c r="G308">
        <v>114</v>
      </c>
    </row>
    <row r="309" spans="1:7" x14ac:dyDescent="0.7">
      <c r="A309" t="s">
        <v>616</v>
      </c>
      <c r="B309" t="s">
        <v>617</v>
      </c>
      <c r="C309" t="s">
        <v>500</v>
      </c>
      <c r="D309">
        <v>36</v>
      </c>
      <c r="E309">
        <v>48</v>
      </c>
      <c r="F309">
        <v>30</v>
      </c>
      <c r="G309">
        <v>114</v>
      </c>
    </row>
    <row r="310" spans="1:7" x14ac:dyDescent="0.7">
      <c r="A310" t="s">
        <v>618</v>
      </c>
      <c r="B310" t="s">
        <v>619</v>
      </c>
      <c r="C310" t="s">
        <v>421</v>
      </c>
      <c r="D310">
        <v>44</v>
      </c>
      <c r="E310">
        <v>30</v>
      </c>
      <c r="F310">
        <v>40</v>
      </c>
      <c r="G310">
        <v>114</v>
      </c>
    </row>
    <row r="311" spans="1:7" x14ac:dyDescent="0.7">
      <c r="A311" t="s">
        <v>620</v>
      </c>
      <c r="B311" t="s">
        <v>450</v>
      </c>
      <c r="C311" t="s">
        <v>101</v>
      </c>
      <c r="D311">
        <v>38</v>
      </c>
      <c r="E311">
        <v>42</v>
      </c>
      <c r="F311">
        <v>34</v>
      </c>
      <c r="G311">
        <v>114</v>
      </c>
    </row>
    <row r="312" spans="1:7" x14ac:dyDescent="0.7">
      <c r="A312" t="s">
        <v>621</v>
      </c>
      <c r="B312" t="s">
        <v>622</v>
      </c>
      <c r="C312" t="s">
        <v>623</v>
      </c>
      <c r="D312">
        <v>34</v>
      </c>
      <c r="E312">
        <v>52</v>
      </c>
      <c r="F312">
        <v>28</v>
      </c>
      <c r="G312">
        <v>114</v>
      </c>
    </row>
    <row r="313" spans="1:7" x14ac:dyDescent="0.7">
      <c r="A313" t="s">
        <v>624</v>
      </c>
      <c r="B313" t="s">
        <v>511</v>
      </c>
      <c r="C313" t="s">
        <v>500</v>
      </c>
      <c r="D313">
        <v>30</v>
      </c>
      <c r="E313">
        <v>42</v>
      </c>
      <c r="F313">
        <v>40</v>
      </c>
      <c r="G313">
        <v>112</v>
      </c>
    </row>
    <row r="314" spans="1:7" x14ac:dyDescent="0.7">
      <c r="A314" t="s">
        <v>625</v>
      </c>
      <c r="B314" t="s">
        <v>134</v>
      </c>
      <c r="C314" t="s">
        <v>75</v>
      </c>
      <c r="D314">
        <v>36</v>
      </c>
      <c r="E314">
        <v>48</v>
      </c>
      <c r="F314">
        <v>28</v>
      </c>
      <c r="G314">
        <v>112</v>
      </c>
    </row>
    <row r="315" spans="1:7" x14ac:dyDescent="0.7">
      <c r="A315" t="s">
        <v>626</v>
      </c>
      <c r="B315" t="s">
        <v>619</v>
      </c>
      <c r="C315" t="s">
        <v>421</v>
      </c>
      <c r="D315">
        <v>40</v>
      </c>
      <c r="E315">
        <v>36</v>
      </c>
      <c r="F315">
        <v>36</v>
      </c>
      <c r="G315">
        <v>112</v>
      </c>
    </row>
    <row r="316" spans="1:7" x14ac:dyDescent="0.7">
      <c r="A316" t="s">
        <v>627</v>
      </c>
      <c r="B316" t="s">
        <v>450</v>
      </c>
      <c r="C316" t="s">
        <v>101</v>
      </c>
      <c r="D316">
        <v>24</v>
      </c>
      <c r="E316">
        <v>48</v>
      </c>
      <c r="F316">
        <v>40</v>
      </c>
      <c r="G316">
        <v>112</v>
      </c>
    </row>
    <row r="317" spans="1:7" x14ac:dyDescent="0.7">
      <c r="A317" t="s">
        <v>628</v>
      </c>
      <c r="B317" t="s">
        <v>629</v>
      </c>
      <c r="C317" t="s">
        <v>559</v>
      </c>
      <c r="D317">
        <v>38</v>
      </c>
      <c r="E317">
        <v>42</v>
      </c>
      <c r="F317">
        <v>32</v>
      </c>
      <c r="G317">
        <v>112</v>
      </c>
    </row>
    <row r="318" spans="1:7" x14ac:dyDescent="0.7">
      <c r="A318" t="s">
        <v>630</v>
      </c>
      <c r="B318" t="s">
        <v>631</v>
      </c>
      <c r="C318" t="s">
        <v>469</v>
      </c>
      <c r="D318">
        <v>36</v>
      </c>
      <c r="E318">
        <v>44</v>
      </c>
      <c r="F318">
        <v>30</v>
      </c>
      <c r="G318">
        <v>110</v>
      </c>
    </row>
    <row r="319" spans="1:7" x14ac:dyDescent="0.7">
      <c r="A319" t="s">
        <v>632</v>
      </c>
      <c r="B319" t="s">
        <v>369</v>
      </c>
      <c r="C319" t="s">
        <v>402</v>
      </c>
      <c r="D319">
        <v>30</v>
      </c>
      <c r="E319">
        <v>44</v>
      </c>
      <c r="F319">
        <v>36</v>
      </c>
      <c r="G319">
        <v>110</v>
      </c>
    </row>
    <row r="320" spans="1:7" x14ac:dyDescent="0.7">
      <c r="A320" t="s">
        <v>633</v>
      </c>
      <c r="B320" t="s">
        <v>634</v>
      </c>
      <c r="C320" t="s">
        <v>291</v>
      </c>
      <c r="D320">
        <v>32</v>
      </c>
      <c r="E320">
        <v>38</v>
      </c>
      <c r="F320">
        <v>40</v>
      </c>
      <c r="G320">
        <v>110</v>
      </c>
    </row>
    <row r="321" spans="1:7" x14ac:dyDescent="0.7">
      <c r="A321" t="s">
        <v>635</v>
      </c>
      <c r="B321" t="s">
        <v>155</v>
      </c>
      <c r="C321" t="s">
        <v>636</v>
      </c>
      <c r="D321">
        <v>40</v>
      </c>
      <c r="E321">
        <v>42</v>
      </c>
      <c r="F321">
        <v>28</v>
      </c>
      <c r="G321">
        <v>110</v>
      </c>
    </row>
    <row r="322" spans="1:7" x14ac:dyDescent="0.7">
      <c r="A322" t="s">
        <v>637</v>
      </c>
      <c r="B322" t="s">
        <v>533</v>
      </c>
      <c r="C322" t="s">
        <v>636</v>
      </c>
      <c r="D322">
        <v>34</v>
      </c>
      <c r="E322">
        <v>44</v>
      </c>
      <c r="F322">
        <v>32</v>
      </c>
      <c r="G322">
        <v>110</v>
      </c>
    </row>
    <row r="323" spans="1:7" x14ac:dyDescent="0.7">
      <c r="A323" t="s">
        <v>638</v>
      </c>
      <c r="B323" t="s">
        <v>639</v>
      </c>
      <c r="C323" t="s">
        <v>216</v>
      </c>
      <c r="D323">
        <v>34</v>
      </c>
      <c r="E323">
        <v>34</v>
      </c>
      <c r="F323">
        <v>42</v>
      </c>
      <c r="G323">
        <v>110</v>
      </c>
    </row>
    <row r="324" spans="1:7" x14ac:dyDescent="0.7">
      <c r="A324" t="s">
        <v>640</v>
      </c>
      <c r="B324" t="s">
        <v>450</v>
      </c>
      <c r="C324" t="s">
        <v>101</v>
      </c>
      <c r="D324">
        <v>42</v>
      </c>
      <c r="E324">
        <v>34</v>
      </c>
      <c r="F324">
        <v>34</v>
      </c>
      <c r="G324">
        <v>110</v>
      </c>
    </row>
    <row r="325" spans="1:7" x14ac:dyDescent="0.7">
      <c r="A325" t="s">
        <v>641</v>
      </c>
      <c r="B325" t="s">
        <v>597</v>
      </c>
      <c r="C325" t="s">
        <v>500</v>
      </c>
      <c r="D325">
        <v>38</v>
      </c>
      <c r="E325">
        <v>38</v>
      </c>
      <c r="F325">
        <v>32</v>
      </c>
      <c r="G325">
        <v>108</v>
      </c>
    </row>
    <row r="326" spans="1:7" x14ac:dyDescent="0.7">
      <c r="A326" t="s">
        <v>642</v>
      </c>
      <c r="B326" t="s">
        <v>113</v>
      </c>
      <c r="C326" t="s">
        <v>75</v>
      </c>
      <c r="D326">
        <v>28</v>
      </c>
      <c r="E326">
        <v>42</v>
      </c>
      <c r="F326">
        <v>38</v>
      </c>
      <c r="G326">
        <v>108</v>
      </c>
    </row>
    <row r="327" spans="1:7" x14ac:dyDescent="0.7">
      <c r="A327" t="s">
        <v>643</v>
      </c>
      <c r="B327" t="s">
        <v>175</v>
      </c>
      <c r="C327" t="s">
        <v>644</v>
      </c>
      <c r="D327">
        <v>32</v>
      </c>
      <c r="E327">
        <v>38</v>
      </c>
      <c r="F327">
        <v>38</v>
      </c>
      <c r="G327">
        <v>108</v>
      </c>
    </row>
    <row r="328" spans="1:7" x14ac:dyDescent="0.7">
      <c r="A328" t="s">
        <v>645</v>
      </c>
      <c r="B328" t="s">
        <v>432</v>
      </c>
      <c r="C328" t="s">
        <v>161</v>
      </c>
      <c r="D328">
        <v>30</v>
      </c>
      <c r="E328">
        <v>52</v>
      </c>
      <c r="F328">
        <v>26</v>
      </c>
      <c r="G328">
        <v>108</v>
      </c>
    </row>
    <row r="329" spans="1:7" x14ac:dyDescent="0.7">
      <c r="A329" t="s">
        <v>646</v>
      </c>
      <c r="B329" t="s">
        <v>200</v>
      </c>
      <c r="C329" t="s">
        <v>117</v>
      </c>
      <c r="D329">
        <v>38</v>
      </c>
      <c r="E329">
        <v>42</v>
      </c>
      <c r="F329">
        <v>28</v>
      </c>
      <c r="G329">
        <v>108</v>
      </c>
    </row>
    <row r="330" spans="1:7" x14ac:dyDescent="0.7">
      <c r="A330" t="s">
        <v>647</v>
      </c>
      <c r="B330" t="s">
        <v>648</v>
      </c>
      <c r="C330" t="s">
        <v>500</v>
      </c>
      <c r="D330">
        <v>46</v>
      </c>
      <c r="E330">
        <v>26</v>
      </c>
      <c r="F330">
        <v>34</v>
      </c>
      <c r="G330">
        <v>106</v>
      </c>
    </row>
    <row r="331" spans="1:7" x14ac:dyDescent="0.7">
      <c r="A331" t="s">
        <v>649</v>
      </c>
      <c r="B331" t="s">
        <v>650</v>
      </c>
      <c r="C331" t="s">
        <v>355</v>
      </c>
      <c r="D331">
        <v>36</v>
      </c>
      <c r="E331">
        <v>38</v>
      </c>
      <c r="F331">
        <v>32</v>
      </c>
      <c r="G331">
        <v>106</v>
      </c>
    </row>
    <row r="332" spans="1:7" x14ac:dyDescent="0.7">
      <c r="A332" t="s">
        <v>651</v>
      </c>
      <c r="B332" t="s">
        <v>180</v>
      </c>
      <c r="C332" t="s">
        <v>491</v>
      </c>
      <c r="D332">
        <v>38</v>
      </c>
      <c r="E332">
        <v>32</v>
      </c>
      <c r="F332">
        <v>36</v>
      </c>
      <c r="G332">
        <v>106</v>
      </c>
    </row>
    <row r="333" spans="1:7" x14ac:dyDescent="0.7">
      <c r="A333" t="s">
        <v>652</v>
      </c>
      <c r="B333" t="s">
        <v>297</v>
      </c>
      <c r="C333" t="s">
        <v>421</v>
      </c>
      <c r="D333">
        <v>34</v>
      </c>
      <c r="E333">
        <v>38</v>
      </c>
      <c r="F333">
        <v>34</v>
      </c>
      <c r="G333">
        <v>106</v>
      </c>
    </row>
    <row r="334" spans="1:7" x14ac:dyDescent="0.7">
      <c r="A334" t="s">
        <v>653</v>
      </c>
      <c r="B334" t="s">
        <v>180</v>
      </c>
      <c r="C334" t="s">
        <v>101</v>
      </c>
      <c r="D334">
        <v>36</v>
      </c>
      <c r="E334">
        <v>34</v>
      </c>
      <c r="F334">
        <v>36</v>
      </c>
      <c r="G334">
        <v>106</v>
      </c>
    </row>
    <row r="335" spans="1:7" x14ac:dyDescent="0.7">
      <c r="A335" t="s">
        <v>654</v>
      </c>
      <c r="B335" t="s">
        <v>655</v>
      </c>
      <c r="C335" t="s">
        <v>656</v>
      </c>
      <c r="D335">
        <v>34</v>
      </c>
      <c r="E335">
        <v>38</v>
      </c>
      <c r="F335">
        <v>34</v>
      </c>
      <c r="G335">
        <v>106</v>
      </c>
    </row>
    <row r="336" spans="1:7" x14ac:dyDescent="0.7">
      <c r="A336" t="s">
        <v>657</v>
      </c>
      <c r="B336" t="s">
        <v>468</v>
      </c>
      <c r="C336" t="s">
        <v>469</v>
      </c>
      <c r="D336">
        <v>36</v>
      </c>
      <c r="E336">
        <v>42</v>
      </c>
      <c r="F336">
        <v>26</v>
      </c>
      <c r="G336">
        <v>104</v>
      </c>
    </row>
    <row r="337" spans="1:7" x14ac:dyDescent="0.7">
      <c r="A337" t="s">
        <v>658</v>
      </c>
      <c r="B337" t="s">
        <v>245</v>
      </c>
      <c r="C337" t="s">
        <v>226</v>
      </c>
      <c r="D337">
        <v>30</v>
      </c>
      <c r="E337">
        <v>38</v>
      </c>
      <c r="F337">
        <v>36</v>
      </c>
      <c r="G337">
        <v>104</v>
      </c>
    </row>
    <row r="338" spans="1:7" x14ac:dyDescent="0.7">
      <c r="A338" t="s">
        <v>659</v>
      </c>
      <c r="B338" t="s">
        <v>134</v>
      </c>
      <c r="C338" t="s">
        <v>226</v>
      </c>
      <c r="D338">
        <v>38</v>
      </c>
      <c r="E338">
        <v>30</v>
      </c>
      <c r="F338">
        <v>36</v>
      </c>
      <c r="G338">
        <v>104</v>
      </c>
    </row>
    <row r="339" spans="1:7" x14ac:dyDescent="0.7">
      <c r="A339" t="s">
        <v>660</v>
      </c>
      <c r="B339" t="s">
        <v>661</v>
      </c>
      <c r="C339" t="s">
        <v>459</v>
      </c>
      <c r="D339">
        <v>38</v>
      </c>
      <c r="E339">
        <v>42</v>
      </c>
      <c r="F339">
        <v>24</v>
      </c>
      <c r="G339">
        <v>104</v>
      </c>
    </row>
    <row r="340" spans="1:7" x14ac:dyDescent="0.7">
      <c r="A340" t="s">
        <v>662</v>
      </c>
      <c r="B340" t="s">
        <v>113</v>
      </c>
      <c r="C340" t="s">
        <v>284</v>
      </c>
      <c r="D340">
        <v>34</v>
      </c>
      <c r="E340">
        <v>42</v>
      </c>
      <c r="F340">
        <v>28</v>
      </c>
      <c r="G340">
        <v>104</v>
      </c>
    </row>
    <row r="341" spans="1:7" x14ac:dyDescent="0.7">
      <c r="A341" t="s">
        <v>663</v>
      </c>
      <c r="B341" t="s">
        <v>450</v>
      </c>
      <c r="C341" t="s">
        <v>491</v>
      </c>
      <c r="D341">
        <v>36</v>
      </c>
      <c r="E341">
        <v>40</v>
      </c>
      <c r="F341">
        <v>28</v>
      </c>
      <c r="G341">
        <v>104</v>
      </c>
    </row>
    <row r="342" spans="1:7" x14ac:dyDescent="0.7">
      <c r="A342" t="s">
        <v>664</v>
      </c>
      <c r="B342" t="s">
        <v>450</v>
      </c>
      <c r="C342" t="s">
        <v>101</v>
      </c>
      <c r="D342">
        <v>36</v>
      </c>
      <c r="E342">
        <v>38</v>
      </c>
      <c r="F342">
        <v>30</v>
      </c>
      <c r="G342">
        <v>104</v>
      </c>
    </row>
    <row r="343" spans="1:7" x14ac:dyDescent="0.7">
      <c r="A343" t="s">
        <v>665</v>
      </c>
      <c r="B343" t="s">
        <v>273</v>
      </c>
      <c r="C343" t="s">
        <v>521</v>
      </c>
      <c r="D343">
        <v>36</v>
      </c>
      <c r="E343">
        <v>40</v>
      </c>
      <c r="F343">
        <v>28</v>
      </c>
      <c r="G343">
        <v>104</v>
      </c>
    </row>
    <row r="344" spans="1:7" x14ac:dyDescent="0.7">
      <c r="A344" t="s">
        <v>666</v>
      </c>
      <c r="B344" t="s">
        <v>667</v>
      </c>
      <c r="C344" t="s">
        <v>556</v>
      </c>
      <c r="D344">
        <v>34</v>
      </c>
      <c r="E344">
        <v>36</v>
      </c>
      <c r="F344">
        <v>32</v>
      </c>
      <c r="G344">
        <v>102</v>
      </c>
    </row>
    <row r="345" spans="1:7" x14ac:dyDescent="0.7">
      <c r="A345" t="s">
        <v>668</v>
      </c>
      <c r="B345" t="s">
        <v>214</v>
      </c>
      <c r="C345" t="s">
        <v>75</v>
      </c>
      <c r="D345">
        <v>30</v>
      </c>
      <c r="E345">
        <v>38</v>
      </c>
      <c r="F345">
        <v>34</v>
      </c>
      <c r="G345">
        <v>102</v>
      </c>
    </row>
    <row r="346" spans="1:7" x14ac:dyDescent="0.7">
      <c r="A346" t="s">
        <v>669</v>
      </c>
      <c r="B346" t="s">
        <v>126</v>
      </c>
      <c r="C346" t="s">
        <v>75</v>
      </c>
      <c r="D346">
        <v>26</v>
      </c>
      <c r="E346">
        <v>42</v>
      </c>
      <c r="F346">
        <v>34</v>
      </c>
      <c r="G346">
        <v>102</v>
      </c>
    </row>
    <row r="347" spans="1:7" x14ac:dyDescent="0.7">
      <c r="A347" t="s">
        <v>670</v>
      </c>
      <c r="B347" t="s">
        <v>671</v>
      </c>
      <c r="C347" t="s">
        <v>75</v>
      </c>
      <c r="D347">
        <v>28</v>
      </c>
      <c r="E347">
        <v>48</v>
      </c>
      <c r="F347">
        <v>26</v>
      </c>
      <c r="G347">
        <v>102</v>
      </c>
    </row>
    <row r="348" spans="1:7" x14ac:dyDescent="0.7">
      <c r="A348" t="s">
        <v>672</v>
      </c>
      <c r="B348" t="s">
        <v>152</v>
      </c>
      <c r="C348" t="s">
        <v>311</v>
      </c>
      <c r="D348">
        <v>26</v>
      </c>
      <c r="E348">
        <v>36</v>
      </c>
      <c r="F348">
        <v>40</v>
      </c>
      <c r="G348">
        <v>102</v>
      </c>
    </row>
    <row r="349" spans="1:7" x14ac:dyDescent="0.7">
      <c r="A349" t="s">
        <v>673</v>
      </c>
      <c r="B349" t="s">
        <v>374</v>
      </c>
      <c r="C349" t="s">
        <v>216</v>
      </c>
      <c r="D349">
        <v>34</v>
      </c>
      <c r="E349">
        <v>40</v>
      </c>
      <c r="F349">
        <v>28</v>
      </c>
      <c r="G349">
        <v>102</v>
      </c>
    </row>
    <row r="350" spans="1:7" x14ac:dyDescent="0.7">
      <c r="A350" t="s">
        <v>674</v>
      </c>
      <c r="B350" t="s">
        <v>278</v>
      </c>
      <c r="C350" t="s">
        <v>117</v>
      </c>
      <c r="D350">
        <v>36</v>
      </c>
      <c r="E350">
        <v>32</v>
      </c>
      <c r="F350">
        <v>34</v>
      </c>
      <c r="G350">
        <v>102</v>
      </c>
    </row>
    <row r="351" spans="1:7" x14ac:dyDescent="0.7">
      <c r="A351" t="s">
        <v>675</v>
      </c>
      <c r="B351" t="s">
        <v>331</v>
      </c>
      <c r="C351" t="s">
        <v>453</v>
      </c>
      <c r="D351">
        <v>28</v>
      </c>
      <c r="E351">
        <v>42</v>
      </c>
      <c r="F351">
        <v>32</v>
      </c>
      <c r="G351">
        <v>102</v>
      </c>
    </row>
    <row r="352" spans="1:7" x14ac:dyDescent="0.7">
      <c r="A352" t="s">
        <v>676</v>
      </c>
      <c r="B352" t="s">
        <v>677</v>
      </c>
      <c r="C352" t="s">
        <v>212</v>
      </c>
      <c r="D352">
        <v>32</v>
      </c>
      <c r="E352">
        <v>40</v>
      </c>
      <c r="F352">
        <v>28</v>
      </c>
      <c r="G352">
        <v>100</v>
      </c>
    </row>
    <row r="353" spans="1:7" x14ac:dyDescent="0.7">
      <c r="A353" t="s">
        <v>678</v>
      </c>
      <c r="B353" t="s">
        <v>406</v>
      </c>
      <c r="C353" t="s">
        <v>124</v>
      </c>
      <c r="D353">
        <v>30</v>
      </c>
      <c r="E353">
        <v>38</v>
      </c>
      <c r="F353">
        <v>32</v>
      </c>
      <c r="G353">
        <v>100</v>
      </c>
    </row>
    <row r="354" spans="1:7" x14ac:dyDescent="0.7">
      <c r="A354" t="s">
        <v>679</v>
      </c>
      <c r="B354" t="s">
        <v>214</v>
      </c>
      <c r="C354" t="s">
        <v>75</v>
      </c>
      <c r="D354">
        <v>32</v>
      </c>
      <c r="E354">
        <v>28</v>
      </c>
      <c r="F354">
        <v>40</v>
      </c>
      <c r="G354">
        <v>100</v>
      </c>
    </row>
    <row r="355" spans="1:7" x14ac:dyDescent="0.7">
      <c r="A355" t="s">
        <v>680</v>
      </c>
      <c r="B355" t="s">
        <v>468</v>
      </c>
      <c r="C355" t="s">
        <v>469</v>
      </c>
      <c r="D355">
        <v>32</v>
      </c>
      <c r="E355">
        <v>40</v>
      </c>
      <c r="F355">
        <v>28</v>
      </c>
      <c r="G355">
        <v>100</v>
      </c>
    </row>
    <row r="356" spans="1:7" x14ac:dyDescent="0.7">
      <c r="A356" t="s">
        <v>681</v>
      </c>
      <c r="B356" t="s">
        <v>435</v>
      </c>
      <c r="C356" t="s">
        <v>402</v>
      </c>
      <c r="D356">
        <v>30</v>
      </c>
      <c r="E356">
        <v>32</v>
      </c>
      <c r="F356">
        <v>38</v>
      </c>
      <c r="G356">
        <v>100</v>
      </c>
    </row>
    <row r="357" spans="1:7" x14ac:dyDescent="0.7">
      <c r="A357" t="s">
        <v>682</v>
      </c>
      <c r="B357" t="s">
        <v>458</v>
      </c>
      <c r="C357" t="s">
        <v>402</v>
      </c>
      <c r="D357">
        <v>24</v>
      </c>
      <c r="E357">
        <v>36</v>
      </c>
      <c r="F357">
        <v>40</v>
      </c>
      <c r="G357">
        <v>100</v>
      </c>
    </row>
    <row r="358" spans="1:7" x14ac:dyDescent="0.7">
      <c r="A358" t="s">
        <v>683</v>
      </c>
      <c r="B358" t="s">
        <v>200</v>
      </c>
      <c r="C358" t="s">
        <v>440</v>
      </c>
      <c r="D358">
        <v>36</v>
      </c>
      <c r="E358">
        <v>32</v>
      </c>
      <c r="F358">
        <v>32</v>
      </c>
      <c r="G358">
        <v>100</v>
      </c>
    </row>
    <row r="359" spans="1:7" x14ac:dyDescent="0.7">
      <c r="A359" t="s">
        <v>684</v>
      </c>
      <c r="B359" t="s">
        <v>494</v>
      </c>
      <c r="C359" t="s">
        <v>216</v>
      </c>
      <c r="D359">
        <v>32</v>
      </c>
      <c r="E359">
        <v>36</v>
      </c>
      <c r="F359">
        <v>32</v>
      </c>
      <c r="G359">
        <v>100</v>
      </c>
    </row>
    <row r="360" spans="1:7" x14ac:dyDescent="0.7">
      <c r="A360" t="s">
        <v>685</v>
      </c>
      <c r="B360" t="s">
        <v>236</v>
      </c>
      <c r="C360" t="s">
        <v>344</v>
      </c>
      <c r="D360">
        <v>32</v>
      </c>
      <c r="E360">
        <v>34</v>
      </c>
      <c r="F360">
        <v>34</v>
      </c>
      <c r="G360">
        <v>100</v>
      </c>
    </row>
    <row r="361" spans="1:7" x14ac:dyDescent="0.7">
      <c r="A361" t="s">
        <v>686</v>
      </c>
      <c r="B361" t="s">
        <v>420</v>
      </c>
      <c r="C361" t="s">
        <v>569</v>
      </c>
      <c r="D361">
        <v>36</v>
      </c>
      <c r="E361">
        <v>36</v>
      </c>
      <c r="F361">
        <v>28</v>
      </c>
      <c r="G361">
        <v>100</v>
      </c>
    </row>
    <row r="362" spans="1:7" x14ac:dyDescent="0.7">
      <c r="A362" t="s">
        <v>687</v>
      </c>
      <c r="B362" t="s">
        <v>455</v>
      </c>
      <c r="C362" t="s">
        <v>556</v>
      </c>
      <c r="D362">
        <v>32</v>
      </c>
      <c r="E362">
        <v>36</v>
      </c>
      <c r="F362">
        <v>30</v>
      </c>
      <c r="G362">
        <v>98</v>
      </c>
    </row>
    <row r="363" spans="1:7" x14ac:dyDescent="0.7">
      <c r="A363" t="s">
        <v>688</v>
      </c>
      <c r="B363" t="s">
        <v>134</v>
      </c>
      <c r="C363" t="s">
        <v>75</v>
      </c>
      <c r="D363">
        <v>24</v>
      </c>
      <c r="E363">
        <v>46</v>
      </c>
      <c r="F363">
        <v>28</v>
      </c>
      <c r="G363">
        <v>98</v>
      </c>
    </row>
    <row r="364" spans="1:7" x14ac:dyDescent="0.7">
      <c r="A364" t="s">
        <v>689</v>
      </c>
      <c r="B364" t="s">
        <v>690</v>
      </c>
      <c r="C364" t="s">
        <v>583</v>
      </c>
      <c r="D364">
        <v>32</v>
      </c>
      <c r="E364">
        <v>32</v>
      </c>
      <c r="F364">
        <v>34</v>
      </c>
      <c r="G364">
        <v>98</v>
      </c>
    </row>
    <row r="365" spans="1:7" x14ac:dyDescent="0.7">
      <c r="A365" t="s">
        <v>691</v>
      </c>
      <c r="B365" t="s">
        <v>200</v>
      </c>
      <c r="C365" t="s">
        <v>440</v>
      </c>
      <c r="D365">
        <v>34</v>
      </c>
      <c r="E365">
        <v>36</v>
      </c>
      <c r="F365">
        <v>28</v>
      </c>
      <c r="G365">
        <v>98</v>
      </c>
    </row>
    <row r="366" spans="1:7" x14ac:dyDescent="0.7">
      <c r="A366" t="s">
        <v>692</v>
      </c>
      <c r="B366" t="s">
        <v>327</v>
      </c>
      <c r="C366" t="s">
        <v>332</v>
      </c>
      <c r="D366">
        <v>32</v>
      </c>
      <c r="E366">
        <v>30</v>
      </c>
      <c r="F366">
        <v>36</v>
      </c>
      <c r="G366">
        <v>98</v>
      </c>
    </row>
    <row r="367" spans="1:7" x14ac:dyDescent="0.7">
      <c r="A367" t="s">
        <v>693</v>
      </c>
      <c r="B367" t="s">
        <v>667</v>
      </c>
      <c r="C367" t="s">
        <v>556</v>
      </c>
      <c r="D367">
        <v>32</v>
      </c>
      <c r="E367">
        <v>28</v>
      </c>
      <c r="F367">
        <v>36</v>
      </c>
      <c r="G367">
        <v>96</v>
      </c>
    </row>
    <row r="368" spans="1:7" x14ac:dyDescent="0.7">
      <c r="A368" t="s">
        <v>694</v>
      </c>
      <c r="B368" t="s">
        <v>504</v>
      </c>
      <c r="C368" t="s">
        <v>363</v>
      </c>
      <c r="D368">
        <v>30</v>
      </c>
      <c r="E368">
        <v>32</v>
      </c>
      <c r="F368">
        <v>34</v>
      </c>
      <c r="G368">
        <v>96</v>
      </c>
    </row>
    <row r="369" spans="1:7" x14ac:dyDescent="0.7">
      <c r="A369" t="s">
        <v>695</v>
      </c>
      <c r="B369" t="s">
        <v>696</v>
      </c>
      <c r="C369" t="s">
        <v>367</v>
      </c>
      <c r="D369">
        <v>38</v>
      </c>
      <c r="E369">
        <v>30</v>
      </c>
      <c r="F369">
        <v>28</v>
      </c>
      <c r="G369">
        <v>96</v>
      </c>
    </row>
    <row r="370" spans="1:7" x14ac:dyDescent="0.7">
      <c r="A370" t="s">
        <v>697</v>
      </c>
      <c r="B370" t="s">
        <v>552</v>
      </c>
      <c r="C370" t="s">
        <v>332</v>
      </c>
      <c r="D370">
        <v>32</v>
      </c>
      <c r="E370">
        <v>32</v>
      </c>
      <c r="F370">
        <v>32</v>
      </c>
      <c r="G370">
        <v>96</v>
      </c>
    </row>
    <row r="371" spans="1:7" x14ac:dyDescent="0.7">
      <c r="A371" t="s">
        <v>698</v>
      </c>
      <c r="B371" t="s">
        <v>699</v>
      </c>
      <c r="C371" t="s">
        <v>141</v>
      </c>
      <c r="D371">
        <v>30</v>
      </c>
      <c r="E371">
        <v>30</v>
      </c>
      <c r="F371">
        <v>34</v>
      </c>
      <c r="G371">
        <v>94</v>
      </c>
    </row>
    <row r="372" spans="1:7" x14ac:dyDescent="0.7">
      <c r="A372" t="s">
        <v>700</v>
      </c>
      <c r="B372" t="s">
        <v>671</v>
      </c>
      <c r="C372" t="s">
        <v>226</v>
      </c>
      <c r="D372">
        <v>28</v>
      </c>
      <c r="E372">
        <v>34</v>
      </c>
      <c r="F372">
        <v>32</v>
      </c>
      <c r="G372">
        <v>94</v>
      </c>
    </row>
    <row r="373" spans="1:7" x14ac:dyDescent="0.7">
      <c r="A373" t="s">
        <v>701</v>
      </c>
      <c r="B373" t="s">
        <v>702</v>
      </c>
      <c r="C373" t="s">
        <v>153</v>
      </c>
      <c r="D373">
        <v>32</v>
      </c>
      <c r="E373">
        <v>34</v>
      </c>
      <c r="F373">
        <v>28</v>
      </c>
      <c r="G373">
        <v>94</v>
      </c>
    </row>
    <row r="374" spans="1:7" x14ac:dyDescent="0.7">
      <c r="A374" t="s">
        <v>703</v>
      </c>
      <c r="B374" t="s">
        <v>426</v>
      </c>
      <c r="C374" t="s">
        <v>583</v>
      </c>
      <c r="D374">
        <v>30</v>
      </c>
      <c r="E374">
        <v>30</v>
      </c>
      <c r="F374">
        <v>34</v>
      </c>
      <c r="G374">
        <v>94</v>
      </c>
    </row>
    <row r="375" spans="1:7" x14ac:dyDescent="0.7">
      <c r="A375" t="s">
        <v>704</v>
      </c>
      <c r="B375" t="s">
        <v>152</v>
      </c>
      <c r="C375" t="s">
        <v>153</v>
      </c>
      <c r="D375">
        <v>30</v>
      </c>
      <c r="E375">
        <v>34</v>
      </c>
      <c r="F375">
        <v>28</v>
      </c>
      <c r="G375">
        <v>92</v>
      </c>
    </row>
    <row r="376" spans="1:7" x14ac:dyDescent="0.7">
      <c r="A376" t="s">
        <v>705</v>
      </c>
      <c r="B376" t="s">
        <v>290</v>
      </c>
      <c r="C376" t="s">
        <v>291</v>
      </c>
      <c r="D376">
        <v>36</v>
      </c>
      <c r="E376">
        <v>30</v>
      </c>
      <c r="F376">
        <v>26</v>
      </c>
      <c r="G376">
        <v>92</v>
      </c>
    </row>
    <row r="377" spans="1:7" x14ac:dyDescent="0.7">
      <c r="A377" t="s">
        <v>706</v>
      </c>
      <c r="B377" t="s">
        <v>390</v>
      </c>
      <c r="C377" t="s">
        <v>266</v>
      </c>
      <c r="D377">
        <v>40</v>
      </c>
      <c r="E377">
        <v>28</v>
      </c>
      <c r="F377">
        <v>24</v>
      </c>
      <c r="G377">
        <v>92</v>
      </c>
    </row>
    <row r="378" spans="1:7" x14ac:dyDescent="0.7">
      <c r="A378" t="s">
        <v>707</v>
      </c>
      <c r="B378" t="s">
        <v>619</v>
      </c>
      <c r="C378" t="s">
        <v>491</v>
      </c>
      <c r="D378">
        <v>24</v>
      </c>
      <c r="E378">
        <v>48</v>
      </c>
      <c r="F378">
        <v>20</v>
      </c>
      <c r="G378">
        <v>92</v>
      </c>
    </row>
    <row r="379" spans="1:7" x14ac:dyDescent="0.7">
      <c r="A379" t="s">
        <v>708</v>
      </c>
      <c r="B379" t="s">
        <v>709</v>
      </c>
      <c r="C379" t="s">
        <v>636</v>
      </c>
      <c r="D379">
        <v>34</v>
      </c>
      <c r="E379">
        <v>28</v>
      </c>
      <c r="F379">
        <v>30</v>
      </c>
      <c r="G379">
        <v>92</v>
      </c>
    </row>
    <row r="380" spans="1:7" x14ac:dyDescent="0.7">
      <c r="A380" t="s">
        <v>710</v>
      </c>
      <c r="B380" t="s">
        <v>429</v>
      </c>
      <c r="C380" t="s">
        <v>216</v>
      </c>
      <c r="D380">
        <v>28</v>
      </c>
      <c r="E380">
        <v>34</v>
      </c>
      <c r="F380">
        <v>30</v>
      </c>
      <c r="G380">
        <v>92</v>
      </c>
    </row>
    <row r="381" spans="1:7" x14ac:dyDescent="0.7">
      <c r="A381" t="s">
        <v>711</v>
      </c>
      <c r="B381" t="s">
        <v>276</v>
      </c>
      <c r="C381" t="s">
        <v>226</v>
      </c>
      <c r="D381">
        <v>26</v>
      </c>
      <c r="E381">
        <v>30</v>
      </c>
      <c r="F381">
        <v>34</v>
      </c>
      <c r="G381">
        <v>90</v>
      </c>
    </row>
    <row r="382" spans="1:7" x14ac:dyDescent="0.7">
      <c r="A382" t="s">
        <v>712</v>
      </c>
      <c r="B382" t="s">
        <v>619</v>
      </c>
      <c r="C382" t="s">
        <v>713</v>
      </c>
      <c r="D382">
        <v>34</v>
      </c>
      <c r="E382">
        <v>26</v>
      </c>
      <c r="F382">
        <v>30</v>
      </c>
      <c r="G382">
        <v>90</v>
      </c>
    </row>
    <row r="383" spans="1:7" x14ac:dyDescent="0.7">
      <c r="A383" t="s">
        <v>714</v>
      </c>
      <c r="B383" t="s">
        <v>715</v>
      </c>
      <c r="C383" t="s">
        <v>716</v>
      </c>
      <c r="D383">
        <v>34</v>
      </c>
      <c r="E383">
        <v>30</v>
      </c>
      <c r="F383">
        <v>26</v>
      </c>
      <c r="G383">
        <v>90</v>
      </c>
    </row>
    <row r="384" spans="1:7" x14ac:dyDescent="0.7">
      <c r="A384" t="s">
        <v>717</v>
      </c>
      <c r="B384" t="s">
        <v>718</v>
      </c>
      <c r="C384" t="s">
        <v>583</v>
      </c>
      <c r="D384">
        <v>22</v>
      </c>
      <c r="E384">
        <v>38</v>
      </c>
      <c r="F384">
        <v>28</v>
      </c>
      <c r="G384">
        <v>88</v>
      </c>
    </row>
    <row r="385" spans="1:7" x14ac:dyDescent="0.7">
      <c r="A385" t="s">
        <v>719</v>
      </c>
      <c r="B385" t="s">
        <v>548</v>
      </c>
      <c r="C385" t="s">
        <v>291</v>
      </c>
      <c r="D385">
        <v>30</v>
      </c>
      <c r="E385">
        <v>36</v>
      </c>
      <c r="F385">
        <v>22</v>
      </c>
      <c r="G385">
        <v>88</v>
      </c>
    </row>
    <row r="386" spans="1:7" x14ac:dyDescent="0.7">
      <c r="A386" t="s">
        <v>720</v>
      </c>
      <c r="B386" t="s">
        <v>721</v>
      </c>
      <c r="C386" t="s">
        <v>291</v>
      </c>
      <c r="D386">
        <v>24</v>
      </c>
      <c r="E386">
        <v>30</v>
      </c>
      <c r="F386">
        <v>34</v>
      </c>
      <c r="G386">
        <v>88</v>
      </c>
    </row>
    <row r="387" spans="1:7" x14ac:dyDescent="0.7">
      <c r="A387" t="s">
        <v>722</v>
      </c>
      <c r="B387" t="s">
        <v>406</v>
      </c>
      <c r="C387" t="s">
        <v>723</v>
      </c>
      <c r="D387">
        <v>22</v>
      </c>
      <c r="E387">
        <v>38</v>
      </c>
      <c r="F387">
        <v>28</v>
      </c>
      <c r="G387">
        <v>88</v>
      </c>
    </row>
    <row r="388" spans="1:7" x14ac:dyDescent="0.7">
      <c r="A388" t="s">
        <v>724</v>
      </c>
      <c r="B388" t="s">
        <v>147</v>
      </c>
      <c r="C388" t="s">
        <v>569</v>
      </c>
      <c r="D388">
        <v>30</v>
      </c>
      <c r="E388">
        <v>36</v>
      </c>
      <c r="F388">
        <v>22</v>
      </c>
      <c r="G388">
        <v>88</v>
      </c>
    </row>
    <row r="389" spans="1:7" x14ac:dyDescent="0.7">
      <c r="A389" t="s">
        <v>725</v>
      </c>
      <c r="B389" t="s">
        <v>392</v>
      </c>
      <c r="C389" t="s">
        <v>453</v>
      </c>
      <c r="D389">
        <v>32</v>
      </c>
      <c r="E389">
        <v>34</v>
      </c>
      <c r="F389">
        <v>22</v>
      </c>
      <c r="G389">
        <v>88</v>
      </c>
    </row>
    <row r="390" spans="1:7" x14ac:dyDescent="0.7">
      <c r="A390" t="s">
        <v>726</v>
      </c>
      <c r="B390" t="s">
        <v>586</v>
      </c>
      <c r="C390" t="s">
        <v>355</v>
      </c>
      <c r="D390">
        <v>24</v>
      </c>
      <c r="E390">
        <v>38</v>
      </c>
      <c r="F390">
        <v>24</v>
      </c>
      <c r="G390">
        <v>86</v>
      </c>
    </row>
    <row r="391" spans="1:7" x14ac:dyDescent="0.7">
      <c r="A391" t="s">
        <v>727</v>
      </c>
      <c r="B391" t="s">
        <v>354</v>
      </c>
      <c r="C391" t="s">
        <v>355</v>
      </c>
      <c r="D391">
        <v>26</v>
      </c>
      <c r="E391">
        <v>34</v>
      </c>
      <c r="F391">
        <v>26</v>
      </c>
      <c r="G391">
        <v>86</v>
      </c>
    </row>
    <row r="392" spans="1:7" x14ac:dyDescent="0.7">
      <c r="A392" t="s">
        <v>728</v>
      </c>
      <c r="B392" t="s">
        <v>729</v>
      </c>
      <c r="C392" t="s">
        <v>489</v>
      </c>
      <c r="D392">
        <v>22</v>
      </c>
      <c r="E392">
        <v>34</v>
      </c>
      <c r="F392">
        <v>30</v>
      </c>
      <c r="G392">
        <v>86</v>
      </c>
    </row>
    <row r="393" spans="1:7" x14ac:dyDescent="0.7">
      <c r="A393" t="s">
        <v>730</v>
      </c>
      <c r="B393" t="s">
        <v>180</v>
      </c>
      <c r="C393" t="s">
        <v>408</v>
      </c>
      <c r="D393">
        <v>32</v>
      </c>
      <c r="E393">
        <v>30</v>
      </c>
      <c r="F393">
        <v>24</v>
      </c>
      <c r="G393">
        <v>86</v>
      </c>
    </row>
    <row r="394" spans="1:7" x14ac:dyDescent="0.7">
      <c r="A394" t="s">
        <v>731</v>
      </c>
      <c r="B394" t="s">
        <v>629</v>
      </c>
      <c r="C394" t="s">
        <v>569</v>
      </c>
      <c r="D394">
        <v>32</v>
      </c>
      <c r="E394">
        <v>32</v>
      </c>
      <c r="F394">
        <v>22</v>
      </c>
      <c r="G394">
        <v>86</v>
      </c>
    </row>
    <row r="395" spans="1:7" x14ac:dyDescent="0.7">
      <c r="A395" t="s">
        <v>732</v>
      </c>
      <c r="B395" t="s">
        <v>94</v>
      </c>
      <c r="C395" t="s">
        <v>569</v>
      </c>
      <c r="D395">
        <v>28</v>
      </c>
      <c r="E395">
        <v>38</v>
      </c>
      <c r="F395">
        <v>20</v>
      </c>
      <c r="G395">
        <v>86</v>
      </c>
    </row>
    <row r="396" spans="1:7" x14ac:dyDescent="0.7">
      <c r="A396" t="s">
        <v>733</v>
      </c>
      <c r="B396" t="s">
        <v>499</v>
      </c>
      <c r="C396" t="s">
        <v>500</v>
      </c>
      <c r="D396">
        <v>30</v>
      </c>
      <c r="E396">
        <v>32</v>
      </c>
      <c r="F396">
        <v>22</v>
      </c>
      <c r="G396">
        <v>84</v>
      </c>
    </row>
    <row r="397" spans="1:7" x14ac:dyDescent="0.7">
      <c r="A397" t="s">
        <v>734</v>
      </c>
      <c r="B397" t="s">
        <v>180</v>
      </c>
      <c r="C397" t="s">
        <v>491</v>
      </c>
      <c r="D397">
        <v>26</v>
      </c>
      <c r="E397">
        <v>30</v>
      </c>
      <c r="F397">
        <v>28</v>
      </c>
      <c r="G397">
        <v>84</v>
      </c>
    </row>
    <row r="398" spans="1:7" x14ac:dyDescent="0.7">
      <c r="A398" t="s">
        <v>735</v>
      </c>
      <c r="B398" t="s">
        <v>214</v>
      </c>
      <c r="C398" t="s">
        <v>75</v>
      </c>
      <c r="D398">
        <v>26</v>
      </c>
      <c r="E398">
        <v>42</v>
      </c>
      <c r="F398">
        <v>14</v>
      </c>
      <c r="G398">
        <v>82</v>
      </c>
    </row>
    <row r="399" spans="1:7" x14ac:dyDescent="0.7">
      <c r="A399" t="s">
        <v>736</v>
      </c>
      <c r="B399" t="s">
        <v>671</v>
      </c>
      <c r="C399" t="s">
        <v>75</v>
      </c>
      <c r="D399">
        <v>22</v>
      </c>
      <c r="E399">
        <v>32</v>
      </c>
      <c r="F399">
        <v>28</v>
      </c>
      <c r="G399">
        <v>82</v>
      </c>
    </row>
    <row r="400" spans="1:7" x14ac:dyDescent="0.7">
      <c r="A400" t="s">
        <v>737</v>
      </c>
      <c r="B400" t="s">
        <v>322</v>
      </c>
      <c r="C400" t="s">
        <v>738</v>
      </c>
      <c r="D400">
        <v>16</v>
      </c>
      <c r="E400">
        <v>32</v>
      </c>
      <c r="F400">
        <v>34</v>
      </c>
      <c r="G400">
        <v>82</v>
      </c>
    </row>
    <row r="401" spans="1:7" x14ac:dyDescent="0.7">
      <c r="A401" t="s">
        <v>739</v>
      </c>
      <c r="B401" t="s">
        <v>255</v>
      </c>
      <c r="C401" t="s">
        <v>569</v>
      </c>
      <c r="D401">
        <v>28</v>
      </c>
      <c r="E401">
        <v>26</v>
      </c>
      <c r="F401">
        <v>28</v>
      </c>
      <c r="G401">
        <v>82</v>
      </c>
    </row>
    <row r="402" spans="1:7" x14ac:dyDescent="0.7">
      <c r="A402" t="s">
        <v>740</v>
      </c>
      <c r="B402" t="s">
        <v>741</v>
      </c>
      <c r="C402" t="s">
        <v>500</v>
      </c>
      <c r="D402">
        <v>32</v>
      </c>
      <c r="E402">
        <v>30</v>
      </c>
      <c r="F402">
        <v>18</v>
      </c>
      <c r="G402">
        <v>80</v>
      </c>
    </row>
    <row r="403" spans="1:7" x14ac:dyDescent="0.7">
      <c r="A403" t="s">
        <v>742</v>
      </c>
      <c r="B403" t="s">
        <v>214</v>
      </c>
      <c r="C403" t="s">
        <v>75</v>
      </c>
      <c r="D403">
        <v>20</v>
      </c>
      <c r="E403">
        <v>36</v>
      </c>
      <c r="F403">
        <v>24</v>
      </c>
      <c r="G403">
        <v>80</v>
      </c>
    </row>
    <row r="404" spans="1:7" x14ac:dyDescent="0.7">
      <c r="A404" t="s">
        <v>743</v>
      </c>
      <c r="B404" t="s">
        <v>586</v>
      </c>
      <c r="C404" t="s">
        <v>355</v>
      </c>
      <c r="D404">
        <v>32</v>
      </c>
      <c r="E404">
        <v>26</v>
      </c>
      <c r="F404">
        <v>22</v>
      </c>
      <c r="G404">
        <v>80</v>
      </c>
    </row>
    <row r="405" spans="1:7" x14ac:dyDescent="0.7">
      <c r="A405" t="s">
        <v>744</v>
      </c>
      <c r="B405" t="s">
        <v>619</v>
      </c>
      <c r="C405" t="s">
        <v>491</v>
      </c>
      <c r="D405">
        <v>26</v>
      </c>
      <c r="E405">
        <v>26</v>
      </c>
      <c r="F405">
        <v>28</v>
      </c>
      <c r="G405">
        <v>80</v>
      </c>
    </row>
    <row r="406" spans="1:7" x14ac:dyDescent="0.7">
      <c r="A406" t="s">
        <v>745</v>
      </c>
      <c r="B406" t="s">
        <v>255</v>
      </c>
      <c r="C406" t="s">
        <v>569</v>
      </c>
      <c r="D406">
        <v>20</v>
      </c>
      <c r="E406">
        <v>38</v>
      </c>
      <c r="F406">
        <v>22</v>
      </c>
      <c r="G406">
        <v>80</v>
      </c>
    </row>
    <row r="407" spans="1:7" x14ac:dyDescent="0.7">
      <c r="A407" t="s">
        <v>746</v>
      </c>
      <c r="B407" t="s">
        <v>747</v>
      </c>
      <c r="C407" t="s">
        <v>583</v>
      </c>
      <c r="D407">
        <v>26</v>
      </c>
      <c r="E407">
        <v>22</v>
      </c>
      <c r="F407">
        <v>30</v>
      </c>
      <c r="G407">
        <v>78</v>
      </c>
    </row>
    <row r="408" spans="1:7" x14ac:dyDescent="0.7">
      <c r="A408" t="s">
        <v>748</v>
      </c>
      <c r="B408" t="s">
        <v>588</v>
      </c>
      <c r="C408" t="s">
        <v>421</v>
      </c>
      <c r="D408">
        <v>24</v>
      </c>
      <c r="E408">
        <v>30</v>
      </c>
      <c r="F408">
        <v>24</v>
      </c>
      <c r="G408">
        <v>78</v>
      </c>
    </row>
    <row r="409" spans="1:7" x14ac:dyDescent="0.7">
      <c r="A409" t="s">
        <v>749</v>
      </c>
      <c r="B409" t="s">
        <v>750</v>
      </c>
      <c r="C409" t="s">
        <v>153</v>
      </c>
      <c r="D409">
        <v>22</v>
      </c>
      <c r="E409">
        <v>30</v>
      </c>
      <c r="F409">
        <v>24</v>
      </c>
      <c r="G409">
        <v>76</v>
      </c>
    </row>
    <row r="410" spans="1:7" x14ac:dyDescent="0.7">
      <c r="A410" t="s">
        <v>751</v>
      </c>
      <c r="B410" t="s">
        <v>354</v>
      </c>
      <c r="C410" t="s">
        <v>355</v>
      </c>
      <c r="D410">
        <v>34</v>
      </c>
      <c r="E410">
        <v>26</v>
      </c>
      <c r="F410">
        <v>16</v>
      </c>
      <c r="G410">
        <v>76</v>
      </c>
    </row>
    <row r="411" spans="1:7" x14ac:dyDescent="0.7">
      <c r="A411" t="s">
        <v>752</v>
      </c>
      <c r="B411" t="s">
        <v>180</v>
      </c>
      <c r="C411" t="s">
        <v>491</v>
      </c>
      <c r="D411">
        <v>30</v>
      </c>
      <c r="E411">
        <v>30</v>
      </c>
      <c r="F411">
        <v>16</v>
      </c>
      <c r="G411">
        <v>76</v>
      </c>
    </row>
    <row r="412" spans="1:7" x14ac:dyDescent="0.7">
      <c r="A412" t="s">
        <v>753</v>
      </c>
      <c r="B412" t="s">
        <v>629</v>
      </c>
      <c r="C412" t="s">
        <v>542</v>
      </c>
      <c r="D412">
        <v>34</v>
      </c>
      <c r="E412">
        <v>28</v>
      </c>
      <c r="F412">
        <v>14</v>
      </c>
      <c r="G412">
        <v>76</v>
      </c>
    </row>
    <row r="413" spans="1:7" x14ac:dyDescent="0.7">
      <c r="A413" t="s">
        <v>754</v>
      </c>
      <c r="B413" t="s">
        <v>383</v>
      </c>
      <c r="C413" t="s">
        <v>384</v>
      </c>
      <c r="D413">
        <v>28</v>
      </c>
      <c r="E413">
        <v>24</v>
      </c>
      <c r="F413">
        <v>22</v>
      </c>
      <c r="G413">
        <v>74</v>
      </c>
    </row>
    <row r="414" spans="1:7" x14ac:dyDescent="0.7">
      <c r="A414" t="s">
        <v>755</v>
      </c>
      <c r="B414" t="s">
        <v>366</v>
      </c>
      <c r="C414" t="s">
        <v>367</v>
      </c>
      <c r="D414">
        <v>32</v>
      </c>
      <c r="E414">
        <v>22</v>
      </c>
      <c r="F414">
        <v>20</v>
      </c>
      <c r="G414">
        <v>74</v>
      </c>
    </row>
    <row r="415" spans="1:7" x14ac:dyDescent="0.7">
      <c r="A415" t="s">
        <v>756</v>
      </c>
      <c r="B415" t="s">
        <v>629</v>
      </c>
      <c r="C415" t="s">
        <v>491</v>
      </c>
      <c r="D415">
        <v>26</v>
      </c>
      <c r="E415">
        <v>26</v>
      </c>
      <c r="F415">
        <v>22</v>
      </c>
      <c r="G415">
        <v>74</v>
      </c>
    </row>
    <row r="416" spans="1:7" x14ac:dyDescent="0.7">
      <c r="A416" t="s">
        <v>757</v>
      </c>
      <c r="B416" t="s">
        <v>134</v>
      </c>
      <c r="C416" t="s">
        <v>758</v>
      </c>
      <c r="D416">
        <v>34</v>
      </c>
      <c r="E416">
        <v>24</v>
      </c>
      <c r="F416">
        <v>16</v>
      </c>
      <c r="G416">
        <v>74</v>
      </c>
    </row>
    <row r="417" spans="1:7" x14ac:dyDescent="0.7">
      <c r="A417" t="s">
        <v>759</v>
      </c>
      <c r="B417" t="s">
        <v>322</v>
      </c>
      <c r="C417" t="s">
        <v>101</v>
      </c>
      <c r="D417">
        <v>32</v>
      </c>
      <c r="E417">
        <v>20</v>
      </c>
      <c r="F417">
        <v>22</v>
      </c>
      <c r="G417">
        <v>74</v>
      </c>
    </row>
    <row r="418" spans="1:7" x14ac:dyDescent="0.7">
      <c r="A418" t="s">
        <v>760</v>
      </c>
      <c r="B418" t="s">
        <v>761</v>
      </c>
      <c r="C418" t="s">
        <v>355</v>
      </c>
      <c r="D418">
        <v>3</v>
      </c>
      <c r="E418">
        <v>36</v>
      </c>
      <c r="F418">
        <v>34</v>
      </c>
      <c r="G418">
        <v>73</v>
      </c>
    </row>
    <row r="419" spans="1:7" x14ac:dyDescent="0.7">
      <c r="A419" t="s">
        <v>762</v>
      </c>
      <c r="B419" t="s">
        <v>322</v>
      </c>
      <c r="C419" t="s">
        <v>101</v>
      </c>
      <c r="D419">
        <v>20</v>
      </c>
      <c r="E419">
        <v>28</v>
      </c>
      <c r="F419">
        <v>24</v>
      </c>
      <c r="G419">
        <v>72</v>
      </c>
    </row>
    <row r="420" spans="1:7" x14ac:dyDescent="0.7">
      <c r="A420" t="s">
        <v>763</v>
      </c>
      <c r="B420" t="s">
        <v>180</v>
      </c>
      <c r="C420" t="s">
        <v>101</v>
      </c>
      <c r="D420">
        <v>24</v>
      </c>
      <c r="E420">
        <v>30</v>
      </c>
      <c r="F420">
        <v>18</v>
      </c>
      <c r="G420">
        <v>72</v>
      </c>
    </row>
    <row r="421" spans="1:7" x14ac:dyDescent="0.7">
      <c r="A421" t="s">
        <v>764</v>
      </c>
      <c r="B421" t="s">
        <v>322</v>
      </c>
      <c r="C421" t="s">
        <v>101</v>
      </c>
      <c r="D421">
        <v>32</v>
      </c>
      <c r="E421">
        <v>16</v>
      </c>
      <c r="F421">
        <v>24</v>
      </c>
      <c r="G421">
        <v>72</v>
      </c>
    </row>
    <row r="422" spans="1:7" x14ac:dyDescent="0.7">
      <c r="A422" t="s">
        <v>765</v>
      </c>
      <c r="B422" t="s">
        <v>667</v>
      </c>
      <c r="C422" t="s">
        <v>556</v>
      </c>
      <c r="D422">
        <v>28</v>
      </c>
      <c r="E422">
        <v>28</v>
      </c>
      <c r="F422">
        <v>14</v>
      </c>
      <c r="G422">
        <v>70</v>
      </c>
    </row>
    <row r="423" spans="1:7" x14ac:dyDescent="0.7">
      <c r="A423" t="s">
        <v>766</v>
      </c>
      <c r="B423" t="s">
        <v>180</v>
      </c>
      <c r="C423" t="s">
        <v>101</v>
      </c>
      <c r="D423">
        <v>32</v>
      </c>
      <c r="E423">
        <v>22</v>
      </c>
      <c r="F423">
        <v>16</v>
      </c>
      <c r="G423">
        <v>70</v>
      </c>
    </row>
    <row r="424" spans="1:7" x14ac:dyDescent="0.7">
      <c r="A424" t="s">
        <v>767</v>
      </c>
      <c r="B424" t="s">
        <v>276</v>
      </c>
      <c r="C424" t="s">
        <v>75</v>
      </c>
      <c r="D424">
        <v>26</v>
      </c>
      <c r="E424">
        <v>22</v>
      </c>
      <c r="F424">
        <v>20</v>
      </c>
      <c r="G424">
        <v>68</v>
      </c>
    </row>
    <row r="425" spans="1:7" x14ac:dyDescent="0.7">
      <c r="A425" t="s">
        <v>768</v>
      </c>
      <c r="B425" t="s">
        <v>769</v>
      </c>
      <c r="C425" t="s">
        <v>384</v>
      </c>
      <c r="D425">
        <v>24</v>
      </c>
      <c r="E425">
        <v>18</v>
      </c>
      <c r="F425">
        <v>26</v>
      </c>
      <c r="G425">
        <v>68</v>
      </c>
    </row>
    <row r="426" spans="1:7" x14ac:dyDescent="0.7">
      <c r="A426" t="s">
        <v>770</v>
      </c>
      <c r="B426" t="s">
        <v>611</v>
      </c>
      <c r="C426" t="s">
        <v>355</v>
      </c>
      <c r="D426">
        <v>28</v>
      </c>
      <c r="E426">
        <v>22</v>
      </c>
      <c r="F426">
        <v>18</v>
      </c>
      <c r="G426">
        <v>68</v>
      </c>
    </row>
    <row r="427" spans="1:7" x14ac:dyDescent="0.7">
      <c r="A427" t="s">
        <v>771</v>
      </c>
      <c r="B427" t="s">
        <v>134</v>
      </c>
      <c r="C427" t="s">
        <v>758</v>
      </c>
      <c r="D427">
        <v>26</v>
      </c>
      <c r="E427">
        <v>32</v>
      </c>
      <c r="F427">
        <v>10</v>
      </c>
      <c r="G427">
        <v>68</v>
      </c>
    </row>
    <row r="428" spans="1:7" x14ac:dyDescent="0.7">
      <c r="A428" t="s">
        <v>772</v>
      </c>
      <c r="B428" t="s">
        <v>126</v>
      </c>
      <c r="C428" t="s">
        <v>758</v>
      </c>
      <c r="D428">
        <v>24</v>
      </c>
      <c r="E428">
        <v>20</v>
      </c>
      <c r="F428">
        <v>24</v>
      </c>
      <c r="G428">
        <v>68</v>
      </c>
    </row>
    <row r="429" spans="1:7" x14ac:dyDescent="0.7">
      <c r="A429" t="s">
        <v>773</v>
      </c>
      <c r="B429" t="s">
        <v>366</v>
      </c>
      <c r="C429" t="s">
        <v>367</v>
      </c>
      <c r="D429">
        <v>22</v>
      </c>
      <c r="E429">
        <v>26</v>
      </c>
      <c r="F429">
        <v>18</v>
      </c>
      <c r="G429">
        <v>66</v>
      </c>
    </row>
    <row r="430" spans="1:7" x14ac:dyDescent="0.7">
      <c r="A430" t="s">
        <v>774</v>
      </c>
      <c r="B430" t="s">
        <v>126</v>
      </c>
      <c r="C430" t="s">
        <v>758</v>
      </c>
      <c r="D430">
        <v>18</v>
      </c>
      <c r="E430">
        <v>32</v>
      </c>
      <c r="F430">
        <v>16</v>
      </c>
      <c r="G430">
        <v>66</v>
      </c>
    </row>
    <row r="431" spans="1:7" x14ac:dyDescent="0.7">
      <c r="A431" t="s">
        <v>775</v>
      </c>
      <c r="B431" t="s">
        <v>450</v>
      </c>
      <c r="C431" t="s">
        <v>101</v>
      </c>
      <c r="D431">
        <v>24</v>
      </c>
      <c r="E431">
        <v>18</v>
      </c>
      <c r="F431">
        <v>24</v>
      </c>
      <c r="G431">
        <v>66</v>
      </c>
    </row>
    <row r="432" spans="1:7" x14ac:dyDescent="0.7">
      <c r="A432" t="s">
        <v>776</v>
      </c>
      <c r="B432" t="s">
        <v>667</v>
      </c>
      <c r="C432" t="s">
        <v>489</v>
      </c>
      <c r="D432">
        <v>26</v>
      </c>
      <c r="E432">
        <v>20</v>
      </c>
      <c r="F432">
        <v>18</v>
      </c>
      <c r="G432">
        <v>64</v>
      </c>
    </row>
    <row r="433" spans="1:7" x14ac:dyDescent="0.7">
      <c r="A433" t="s">
        <v>777</v>
      </c>
      <c r="B433" t="s">
        <v>729</v>
      </c>
      <c r="C433" t="s">
        <v>489</v>
      </c>
      <c r="D433">
        <v>16</v>
      </c>
      <c r="E433">
        <v>24</v>
      </c>
      <c r="F433">
        <v>24</v>
      </c>
      <c r="G433">
        <v>64</v>
      </c>
    </row>
    <row r="434" spans="1:7" x14ac:dyDescent="0.7">
      <c r="A434" t="s">
        <v>778</v>
      </c>
      <c r="B434" t="s">
        <v>779</v>
      </c>
      <c r="C434" t="s">
        <v>421</v>
      </c>
      <c r="D434">
        <v>24</v>
      </c>
      <c r="E434">
        <v>24</v>
      </c>
      <c r="F434">
        <v>16</v>
      </c>
      <c r="G434">
        <v>64</v>
      </c>
    </row>
    <row r="435" spans="1:7" x14ac:dyDescent="0.7">
      <c r="A435" t="s">
        <v>780</v>
      </c>
      <c r="B435" t="s">
        <v>180</v>
      </c>
      <c r="C435" t="s">
        <v>421</v>
      </c>
      <c r="D435">
        <v>24</v>
      </c>
      <c r="E435">
        <v>14</v>
      </c>
      <c r="F435">
        <v>24</v>
      </c>
      <c r="G435">
        <v>62</v>
      </c>
    </row>
    <row r="436" spans="1:7" x14ac:dyDescent="0.7">
      <c r="A436" t="s">
        <v>781</v>
      </c>
      <c r="B436" t="s">
        <v>245</v>
      </c>
      <c r="C436" t="s">
        <v>758</v>
      </c>
      <c r="D436">
        <v>24</v>
      </c>
      <c r="E436">
        <v>22</v>
      </c>
      <c r="F436">
        <v>16</v>
      </c>
      <c r="G436">
        <v>62</v>
      </c>
    </row>
    <row r="437" spans="1:7" x14ac:dyDescent="0.7">
      <c r="A437" t="s">
        <v>782</v>
      </c>
      <c r="B437" t="s">
        <v>180</v>
      </c>
      <c r="C437" t="s">
        <v>101</v>
      </c>
      <c r="D437">
        <v>22</v>
      </c>
      <c r="E437">
        <v>20</v>
      </c>
      <c r="F437">
        <v>20</v>
      </c>
      <c r="G437">
        <v>62</v>
      </c>
    </row>
    <row r="438" spans="1:7" x14ac:dyDescent="0.7">
      <c r="A438" t="s">
        <v>783</v>
      </c>
      <c r="B438" t="s">
        <v>322</v>
      </c>
      <c r="C438" t="s">
        <v>569</v>
      </c>
      <c r="D438">
        <v>24</v>
      </c>
      <c r="E438">
        <v>30</v>
      </c>
      <c r="F438">
        <v>8</v>
      </c>
      <c r="G438">
        <v>62</v>
      </c>
    </row>
    <row r="439" spans="1:7" x14ac:dyDescent="0.7">
      <c r="A439" t="s">
        <v>784</v>
      </c>
      <c r="B439" t="s">
        <v>113</v>
      </c>
      <c r="C439" t="s">
        <v>758</v>
      </c>
      <c r="D439">
        <v>28</v>
      </c>
      <c r="E439">
        <v>20</v>
      </c>
      <c r="F439">
        <v>12</v>
      </c>
      <c r="G439">
        <v>60</v>
      </c>
    </row>
    <row r="440" spans="1:7" x14ac:dyDescent="0.7">
      <c r="A440" t="s">
        <v>785</v>
      </c>
      <c r="B440" t="s">
        <v>450</v>
      </c>
      <c r="C440" t="s">
        <v>101</v>
      </c>
      <c r="D440">
        <v>22</v>
      </c>
      <c r="E440">
        <v>12</v>
      </c>
      <c r="F440">
        <v>26</v>
      </c>
      <c r="G440">
        <v>60</v>
      </c>
    </row>
    <row r="441" spans="1:7" x14ac:dyDescent="0.7">
      <c r="A441" t="s">
        <v>786</v>
      </c>
      <c r="B441" t="s">
        <v>611</v>
      </c>
      <c r="C441" t="s">
        <v>355</v>
      </c>
      <c r="D441">
        <v>18</v>
      </c>
      <c r="E441">
        <v>22</v>
      </c>
      <c r="F441">
        <v>14</v>
      </c>
      <c r="G441">
        <v>54</v>
      </c>
    </row>
    <row r="442" spans="1:7" x14ac:dyDescent="0.7">
      <c r="A442" t="s">
        <v>787</v>
      </c>
      <c r="B442" t="s">
        <v>747</v>
      </c>
      <c r="C442" t="s">
        <v>583</v>
      </c>
      <c r="D442">
        <v>16</v>
      </c>
      <c r="E442">
        <v>16</v>
      </c>
      <c r="F442">
        <v>20</v>
      </c>
      <c r="G442">
        <v>52</v>
      </c>
    </row>
    <row r="443" spans="1:7" x14ac:dyDescent="0.7">
      <c r="A443" t="s">
        <v>788</v>
      </c>
      <c r="B443" t="s">
        <v>718</v>
      </c>
      <c r="C443" t="s">
        <v>583</v>
      </c>
      <c r="D443">
        <v>16</v>
      </c>
      <c r="E443">
        <v>18</v>
      </c>
      <c r="F443">
        <v>18</v>
      </c>
      <c r="G443">
        <v>52</v>
      </c>
    </row>
    <row r="444" spans="1:7" x14ac:dyDescent="0.7">
      <c r="A444" t="s">
        <v>789</v>
      </c>
      <c r="B444" t="s">
        <v>450</v>
      </c>
      <c r="C444" t="s">
        <v>101</v>
      </c>
      <c r="D444">
        <v>16</v>
      </c>
      <c r="E444">
        <v>24</v>
      </c>
      <c r="F444">
        <v>12</v>
      </c>
      <c r="G444">
        <v>52</v>
      </c>
    </row>
    <row r="445" spans="1:7" x14ac:dyDescent="0.7">
      <c r="A445" t="s">
        <v>790</v>
      </c>
      <c r="B445" t="s">
        <v>791</v>
      </c>
      <c r="C445" t="s">
        <v>132</v>
      </c>
      <c r="D445">
        <v>12</v>
      </c>
      <c r="E445">
        <v>20</v>
      </c>
      <c r="F445">
        <v>18</v>
      </c>
      <c r="G445">
        <v>50</v>
      </c>
    </row>
    <row r="446" spans="1:7" x14ac:dyDescent="0.7">
      <c r="A446" t="s">
        <v>792</v>
      </c>
      <c r="B446" t="s">
        <v>761</v>
      </c>
      <c r="C446" t="s">
        <v>355</v>
      </c>
      <c r="D446">
        <v>20</v>
      </c>
      <c r="E446">
        <v>24</v>
      </c>
      <c r="F446">
        <v>6</v>
      </c>
      <c r="G446">
        <v>50</v>
      </c>
    </row>
    <row r="447" spans="1:7" x14ac:dyDescent="0.7">
      <c r="A447" t="s">
        <v>793</v>
      </c>
      <c r="B447" t="s">
        <v>180</v>
      </c>
      <c r="C447" t="s">
        <v>542</v>
      </c>
      <c r="D447">
        <v>22</v>
      </c>
      <c r="E447">
        <v>14</v>
      </c>
      <c r="F447">
        <v>14</v>
      </c>
      <c r="G447">
        <v>50</v>
      </c>
    </row>
    <row r="448" spans="1:7" x14ac:dyDescent="0.7">
      <c r="A448" t="s">
        <v>794</v>
      </c>
      <c r="B448" t="s">
        <v>779</v>
      </c>
      <c r="C448" t="s">
        <v>713</v>
      </c>
      <c r="D448">
        <v>26</v>
      </c>
      <c r="E448">
        <v>14</v>
      </c>
      <c r="F448">
        <v>8</v>
      </c>
      <c r="G448">
        <v>48</v>
      </c>
    </row>
    <row r="449" spans="1:7" x14ac:dyDescent="0.7">
      <c r="A449" t="s">
        <v>795</v>
      </c>
      <c r="B449" t="s">
        <v>796</v>
      </c>
      <c r="C449" t="s">
        <v>355</v>
      </c>
      <c r="D449">
        <v>18</v>
      </c>
      <c r="E449">
        <v>18</v>
      </c>
      <c r="F449">
        <v>12</v>
      </c>
      <c r="G449">
        <v>48</v>
      </c>
    </row>
    <row r="450" spans="1:7" x14ac:dyDescent="0.7">
      <c r="A450" t="s">
        <v>797</v>
      </c>
      <c r="B450" t="s">
        <v>276</v>
      </c>
      <c r="C450" t="s">
        <v>758</v>
      </c>
      <c r="D450">
        <v>18</v>
      </c>
      <c r="E450">
        <v>16</v>
      </c>
      <c r="F450">
        <v>14</v>
      </c>
      <c r="G450">
        <v>48</v>
      </c>
    </row>
    <row r="451" spans="1:7" x14ac:dyDescent="0.7">
      <c r="A451" t="s">
        <v>798</v>
      </c>
      <c r="B451" t="s">
        <v>761</v>
      </c>
      <c r="C451" t="s">
        <v>355</v>
      </c>
      <c r="D451">
        <v>20</v>
      </c>
      <c r="E451">
        <v>16</v>
      </c>
      <c r="F451">
        <v>10</v>
      </c>
      <c r="G451">
        <v>46</v>
      </c>
    </row>
    <row r="452" spans="1:7" x14ac:dyDescent="0.7">
      <c r="A452" t="s">
        <v>799</v>
      </c>
      <c r="B452" t="s">
        <v>126</v>
      </c>
      <c r="C452" t="s">
        <v>758</v>
      </c>
      <c r="D452">
        <v>22</v>
      </c>
      <c r="E452">
        <v>12</v>
      </c>
      <c r="F452">
        <v>12</v>
      </c>
      <c r="G452">
        <v>46</v>
      </c>
    </row>
    <row r="453" spans="1:7" x14ac:dyDescent="0.7">
      <c r="A453" t="s">
        <v>800</v>
      </c>
      <c r="B453" t="s">
        <v>611</v>
      </c>
      <c r="C453" t="s">
        <v>355</v>
      </c>
      <c r="D453">
        <v>18</v>
      </c>
      <c r="E453">
        <v>16</v>
      </c>
      <c r="F453">
        <v>10</v>
      </c>
      <c r="G453">
        <v>44</v>
      </c>
    </row>
    <row r="454" spans="1:7" x14ac:dyDescent="0.7">
      <c r="A454" t="s">
        <v>808</v>
      </c>
      <c r="B454" t="s">
        <v>801</v>
      </c>
      <c r="C454" t="s">
        <v>367</v>
      </c>
      <c r="D454">
        <v>14</v>
      </c>
      <c r="E454">
        <v>16</v>
      </c>
      <c r="F454">
        <v>12</v>
      </c>
      <c r="G454">
        <v>42</v>
      </c>
    </row>
    <row r="455" spans="1:7" x14ac:dyDescent="0.7">
      <c r="A455" t="s">
        <v>802</v>
      </c>
      <c r="B455" t="s">
        <v>761</v>
      </c>
      <c r="C455" t="s">
        <v>355</v>
      </c>
      <c r="D455">
        <v>24</v>
      </c>
      <c r="E455">
        <v>16</v>
      </c>
      <c r="F455">
        <v>2</v>
      </c>
      <c r="G455">
        <v>42</v>
      </c>
    </row>
    <row r="456" spans="1:7" x14ac:dyDescent="0.7">
      <c r="A456" t="s">
        <v>803</v>
      </c>
      <c r="B456" t="s">
        <v>761</v>
      </c>
      <c r="C456" t="s">
        <v>355</v>
      </c>
      <c r="D456">
        <v>14</v>
      </c>
      <c r="E456">
        <v>20</v>
      </c>
      <c r="F456">
        <v>6</v>
      </c>
      <c r="G456">
        <v>40</v>
      </c>
    </row>
    <row r="457" spans="1:7" x14ac:dyDescent="0.7">
      <c r="A457" t="s">
        <v>804</v>
      </c>
      <c r="B457" t="s">
        <v>276</v>
      </c>
      <c r="C457" t="s">
        <v>758</v>
      </c>
      <c r="D457">
        <v>16</v>
      </c>
      <c r="E457">
        <v>12</v>
      </c>
      <c r="F457">
        <v>12</v>
      </c>
      <c r="G457">
        <v>40</v>
      </c>
    </row>
    <row r="458" spans="1:7" x14ac:dyDescent="0.7">
      <c r="A458" t="s">
        <v>805</v>
      </c>
      <c r="B458" t="s">
        <v>586</v>
      </c>
      <c r="C458" t="s">
        <v>355</v>
      </c>
      <c r="D458">
        <v>12</v>
      </c>
      <c r="E458">
        <v>18</v>
      </c>
      <c r="F458">
        <v>8</v>
      </c>
      <c r="G458">
        <v>38</v>
      </c>
    </row>
    <row r="459" spans="1:7" x14ac:dyDescent="0.7">
      <c r="A459" t="s">
        <v>806</v>
      </c>
      <c r="B459" t="s">
        <v>796</v>
      </c>
      <c r="C459" t="s">
        <v>355</v>
      </c>
      <c r="D459">
        <v>12</v>
      </c>
      <c r="E459">
        <v>8</v>
      </c>
      <c r="F459">
        <v>6</v>
      </c>
      <c r="G459">
        <v>26</v>
      </c>
    </row>
    <row r="460" spans="1:7" x14ac:dyDescent="0.7">
      <c r="A460" t="s">
        <v>807</v>
      </c>
      <c r="B460" t="s">
        <v>761</v>
      </c>
      <c r="C460" t="s">
        <v>355</v>
      </c>
      <c r="D460">
        <v>8</v>
      </c>
      <c r="E460">
        <v>0</v>
      </c>
      <c r="F460">
        <v>10</v>
      </c>
      <c r="G460">
        <v>18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5 1 m F U n k x 3 j + l A A A A 9 Q A A A B I A H A B D b 2 5 m a W c v U G F j a 2 F n Z S 5 4 b W w g o h g A K K A U A A A A A A A A A A A A A A A A A A A A A A A A A A A A h Y + x D o I w G I R f h X S n r T U m S H 7 K 4 G Y k I T E x r k 2 p U I V i a L G 8 m 4 O P 5 C u I U d T N 8 b 6 7 S + 7 u 1 x u k Q 1 M H F 9 V Z 3 Z o E z T B F g T K y L b Q p E 9 S 7 Q x i h l E M u 5 E m U K h j D x s a D 1 Q m q n D v H h H j v s Z / j t i s J o 3 R G 9 t l m K y v V i F A b 6 4 S R C n 1 a x f 8 W 4 r B 7 j e E M L y l e R A x T I B O D T J u v z 8 a 5 T / c H w q q v X d 8 p f h T h O g c y S S D v C / w B U E s D B B Q A A g A I A O d Z h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W Y V S K I p H u A 4 A A A A R A A A A E w A c A E Z v c m 1 1 b G F z L 1 N l Y 3 R p b 2 4 x L m 0 g o h g A K K A U A A A A A A A A A A A A A A A A A A A A A A A A A A A A K 0 5 N L s n M z 1 M I h t C G 1 g B Q S w E C L Q A U A A I A C A D n W Y V S e T H e P 6 U A A A D 1 A A A A E g A A A A A A A A A A A A A A A A A A A A A A Q 2 9 u Z m l n L 1 B h Y 2 t h Z 2 U u e G 1 s U E s B A i 0 A F A A C A A g A 5 1 m F U g / K 6 a u k A A A A 6 Q A A A B M A A A A A A A A A A A A A A A A A 8 Q A A A F t D b 2 5 0 Z W 5 0 X 1 R 5 c G V z X S 5 4 b W x Q S w E C L Q A U A A I A C A D n W Y V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2 G H W 0 2 L 8 0 W T v b 7 f V X a z 9 w A A A A A C A A A A A A A Q Z g A A A A E A A C A A A A C e H G L r v p f L Y g A Q v q 1 3 2 s 8 c 9 y 9 B 9 e G P I + 0 6 2 9 7 3 p 6 L 1 C w A A A A A O g A A A A A I A A C A A A A A Y e h q d F 9 1 b + 1 F H 7 8 0 x l 4 + Q X V F z p r j 5 Q R P x F R i 7 V K j E s F A A A A B z I C 9 d + C V 2 d 8 X a M p g M Q a v f o A P q k a P 0 8 n 6 N M t E Q q m M u D T H 9 A S K U N A j 6 f s y x u T X u p U a Y 3 Y c P 4 P 3 p q Z T V Q + d E w V v Y J t e C F 8 W l 0 Y S s g A C e m 2 U m 6 0 A A A A A K d q D B j a K e w a p R S K 3 r 9 X 2 + A x 5 F b U r a j 7 b A q G X l I p F 7 Q I Q K w R t C B / C m 1 s L G T q T n M + D j j i Y P 2 R 2 R s G G V 1 X X m W z B 0 < / D a t a M a s h u p > 
</file>

<file path=customXml/itemProps1.xml><?xml version="1.0" encoding="utf-8"?>
<ds:datastoreItem xmlns:ds="http://schemas.openxmlformats.org/officeDocument/2006/customXml" ds:itemID="{B53C18A6-E838-48B5-A551-5EA0BA33DB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2020得点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kazuma</cp:lastModifiedBy>
  <cp:lastPrinted>2020-05-19T02:44:09Z</cp:lastPrinted>
  <dcterms:created xsi:type="dcterms:W3CDTF">2020-05-12T11:06:36Z</dcterms:created>
  <dcterms:modified xsi:type="dcterms:W3CDTF">2021-04-05T02:33:13Z</dcterms:modified>
</cp:coreProperties>
</file>