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rig\Dropbox\問題\★作業用\移行用\大会\オンライン全国大会\2023\"/>
    </mc:Choice>
  </mc:AlternateContent>
  <xr:revisionPtr revIDLastSave="0" documentId="13_ncr:1_{21D0B176-AB88-4A8F-AB06-51593C4EF589}" xr6:coauthVersionLast="47" xr6:coauthVersionMax="47" xr10:uidLastSave="{00000000-0000-0000-0000-000000000000}"/>
  <bookViews>
    <workbookView xWindow="-120" yWindow="-120" windowWidth="29040" windowHeight="15720" xr2:uid="{92664E63-0B73-4EBF-9D97-ACEC20F2A6B6}"/>
  </bookViews>
  <sheets>
    <sheet name="申込フォーム" sheetId="1" r:id="rId1"/>
    <sheet name="2022得点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29" i="1" l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F28" i="1"/>
  <c r="K13" i="1"/>
  <c r="W13" i="1" l="1"/>
  <c r="W14" i="1" s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28" i="1"/>
  <c r="P78" i="1"/>
  <c r="O29" i="1"/>
  <c r="P29" i="1" s="1"/>
  <c r="O30" i="1"/>
  <c r="P30" i="1" s="1"/>
  <c r="O31" i="1"/>
  <c r="P31" i="1" s="1"/>
  <c r="O32" i="1"/>
  <c r="P32" i="1" s="1"/>
  <c r="O33" i="1"/>
  <c r="P33" i="1" s="1"/>
  <c r="O34" i="1"/>
  <c r="P34" i="1" s="1"/>
  <c r="O35" i="1"/>
  <c r="P35" i="1" s="1"/>
  <c r="O36" i="1"/>
  <c r="P36" i="1" s="1"/>
  <c r="O37" i="1"/>
  <c r="P37" i="1" s="1"/>
  <c r="O38" i="1"/>
  <c r="P38" i="1" s="1"/>
  <c r="O39" i="1"/>
  <c r="P39" i="1" s="1"/>
  <c r="O40" i="1"/>
  <c r="P40" i="1" s="1"/>
  <c r="O41" i="1"/>
  <c r="P41" i="1" s="1"/>
  <c r="O42" i="1"/>
  <c r="P42" i="1" s="1"/>
  <c r="O43" i="1"/>
  <c r="P43" i="1" s="1"/>
  <c r="O44" i="1"/>
  <c r="P44" i="1" s="1"/>
  <c r="O45" i="1"/>
  <c r="P45" i="1" s="1"/>
  <c r="O46" i="1"/>
  <c r="P46" i="1" s="1"/>
  <c r="O47" i="1"/>
  <c r="P47" i="1" s="1"/>
  <c r="O48" i="1"/>
  <c r="P48" i="1" s="1"/>
  <c r="O49" i="1"/>
  <c r="P49" i="1" s="1"/>
  <c r="O50" i="1"/>
  <c r="P50" i="1" s="1"/>
  <c r="O51" i="1"/>
  <c r="P51" i="1" s="1"/>
  <c r="O52" i="1"/>
  <c r="P52" i="1" s="1"/>
  <c r="O53" i="1"/>
  <c r="P53" i="1" s="1"/>
  <c r="O54" i="1"/>
  <c r="P54" i="1" s="1"/>
  <c r="O55" i="1"/>
  <c r="P55" i="1" s="1"/>
  <c r="O56" i="1"/>
  <c r="P56" i="1" s="1"/>
  <c r="O57" i="1"/>
  <c r="P57" i="1" s="1"/>
  <c r="O58" i="1"/>
  <c r="P58" i="1" s="1"/>
  <c r="O59" i="1"/>
  <c r="P59" i="1" s="1"/>
  <c r="O60" i="1"/>
  <c r="P60" i="1" s="1"/>
  <c r="O61" i="1"/>
  <c r="P61" i="1" s="1"/>
  <c r="O62" i="1"/>
  <c r="P62" i="1" s="1"/>
  <c r="O63" i="1"/>
  <c r="P63" i="1" s="1"/>
  <c r="O64" i="1"/>
  <c r="P64" i="1" s="1"/>
  <c r="O65" i="1"/>
  <c r="P65" i="1" s="1"/>
  <c r="O66" i="1"/>
  <c r="P66" i="1" s="1"/>
  <c r="O67" i="1"/>
  <c r="P67" i="1" s="1"/>
  <c r="O68" i="1"/>
  <c r="P68" i="1" s="1"/>
  <c r="O69" i="1"/>
  <c r="P69" i="1" s="1"/>
  <c r="O70" i="1"/>
  <c r="P70" i="1" s="1"/>
  <c r="O71" i="1"/>
  <c r="P71" i="1" s="1"/>
  <c r="O72" i="1"/>
  <c r="P72" i="1" s="1"/>
  <c r="O73" i="1"/>
  <c r="P73" i="1" s="1"/>
  <c r="O74" i="1"/>
  <c r="P74" i="1" s="1"/>
  <c r="O75" i="1"/>
  <c r="P75" i="1" s="1"/>
  <c r="O76" i="1"/>
  <c r="P76" i="1" s="1"/>
  <c r="O77" i="1"/>
  <c r="P77" i="1" s="1"/>
  <c r="O28" i="1"/>
  <c r="P28" i="1" s="1"/>
  <c r="Q28" i="1" s="1"/>
  <c r="R1" i="1" l="1"/>
  <c r="L2" i="1" s="1"/>
  <c r="L5" i="1" l="1"/>
  <c r="L8" i="1" s="1"/>
  <c r="E22" i="1"/>
  <c r="A25" i="1" l="1"/>
  <c r="U78" i="1"/>
  <c r="U77" i="1"/>
  <c r="U76" i="1"/>
  <c r="U75" i="1"/>
  <c r="U74" i="1"/>
  <c r="U73" i="1"/>
  <c r="U72" i="1"/>
  <c r="U71" i="1"/>
  <c r="U70" i="1"/>
  <c r="U69" i="1"/>
  <c r="U68" i="1"/>
  <c r="U67" i="1"/>
  <c r="U66" i="1"/>
  <c r="U65" i="1"/>
  <c r="U64" i="1"/>
  <c r="U63" i="1"/>
  <c r="U62" i="1"/>
  <c r="U61" i="1"/>
  <c r="U60" i="1"/>
  <c r="U59" i="1"/>
  <c r="U58" i="1"/>
  <c r="U57" i="1"/>
  <c r="U56" i="1"/>
  <c r="U55" i="1"/>
  <c r="U54" i="1"/>
  <c r="U53" i="1"/>
  <c r="U52" i="1"/>
  <c r="U51" i="1"/>
  <c r="U50" i="1"/>
  <c r="U49" i="1"/>
  <c r="U48" i="1"/>
  <c r="U47" i="1"/>
  <c r="U46" i="1"/>
  <c r="U45" i="1"/>
  <c r="U44" i="1"/>
  <c r="U43" i="1"/>
  <c r="U42" i="1"/>
  <c r="U41" i="1"/>
  <c r="U40" i="1"/>
  <c r="F29" i="1"/>
  <c r="F51" i="1"/>
  <c r="U29" i="1"/>
  <c r="U30" i="1"/>
  <c r="U31" i="1"/>
  <c r="U32" i="1"/>
  <c r="U33" i="1"/>
  <c r="U34" i="1"/>
  <c r="U35" i="1"/>
  <c r="U36" i="1"/>
  <c r="U37" i="1"/>
  <c r="U38" i="1"/>
  <c r="U39" i="1"/>
  <c r="U28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</calcChain>
</file>

<file path=xl/sharedStrings.xml><?xml version="1.0" encoding="utf-8"?>
<sst xmlns="http://schemas.openxmlformats.org/spreadsheetml/2006/main" count="907" uniqueCount="501">
  <si>
    <t>参加人数</t>
    <rPh sb="0" eb="2">
      <t>サンカ</t>
    </rPh>
    <rPh sb="2" eb="4">
      <t>ニンズウ</t>
    </rPh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</si>
  <si>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</si>
  <si>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</si>
  <si>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氏名</t>
    <rPh sb="0" eb="2">
      <t>シメイ</t>
    </rPh>
    <phoneticPr fontId="1"/>
  </si>
  <si>
    <t>ふりがな</t>
    <phoneticPr fontId="1"/>
  </si>
  <si>
    <t>学年</t>
    <rPh sb="0" eb="2">
      <t>ガクネン</t>
    </rPh>
    <phoneticPr fontId="1"/>
  </si>
  <si>
    <t>メールアドレス</t>
    <phoneticPr fontId="2"/>
  </si>
  <si>
    <t>黄色のセルに必要事項を入力してください。</t>
    <rPh sb="0" eb="2">
      <t>キイロ</t>
    </rPh>
    <rPh sb="6" eb="8">
      <t>ヒツヨウ</t>
    </rPh>
    <rPh sb="8" eb="10">
      <t>ジコウ</t>
    </rPh>
    <rPh sb="11" eb="13">
      <t>ニュウリョク</t>
    </rPh>
    <phoneticPr fontId="1"/>
  </si>
  <si>
    <t>団体名</t>
    <rPh sb="0" eb="2">
      <t>ダンタイ</t>
    </rPh>
    <rPh sb="2" eb="3">
      <t>メイ</t>
    </rPh>
    <phoneticPr fontId="1"/>
  </si>
  <si>
    <t>団体名ふりがな</t>
    <rPh sb="0" eb="2">
      <t>ダンタイ</t>
    </rPh>
    <rPh sb="2" eb="3">
      <t>メイ</t>
    </rPh>
    <phoneticPr fontId="1"/>
  </si>
  <si>
    <t>団体代表者氏名</t>
    <rPh sb="0" eb="2">
      <t>ダンタイ</t>
    </rPh>
    <rPh sb="2" eb="5">
      <t>ダイヒョウシャ</t>
    </rPh>
    <rPh sb="5" eb="7">
      <t>シメイ</t>
    </rPh>
    <phoneticPr fontId="1"/>
  </si>
  <si>
    <t>団体代表者ふりがな</t>
    <rPh sb="0" eb="2">
      <t>ダンタイ</t>
    </rPh>
    <rPh sb="2" eb="5">
      <t>ダイヒョウシャ</t>
    </rPh>
    <phoneticPr fontId="1"/>
  </si>
  <si>
    <t>郵便番号（-含む）</t>
    <rPh sb="0" eb="4">
      <t>ユウビンバンゴウ</t>
    </rPh>
    <phoneticPr fontId="2"/>
  </si>
  <si>
    <t>携帯電話（-含む）</t>
    <rPh sb="0" eb="2">
      <t>ケイタイ</t>
    </rPh>
    <rPh sb="2" eb="4">
      <t>デンワ</t>
    </rPh>
    <rPh sb="6" eb="7">
      <t>フク</t>
    </rPh>
    <phoneticPr fontId="2"/>
  </si>
  <si>
    <t>コメント（２０文字程度。当会ＨＰ、月刊サンライズ等に公開される可能性があります）</t>
    <rPh sb="7" eb="9">
      <t>モジ</t>
    </rPh>
    <rPh sb="9" eb="11">
      <t>テイド</t>
    </rPh>
    <rPh sb="12" eb="13">
      <t>トウ</t>
    </rPh>
    <rPh sb="13" eb="14">
      <t>カイ</t>
    </rPh>
    <rPh sb="17" eb="19">
      <t>ゲッカン</t>
    </rPh>
    <rPh sb="24" eb="25">
      <t>トウ</t>
    </rPh>
    <rPh sb="26" eb="28">
      <t>コウカイ</t>
    </rPh>
    <rPh sb="31" eb="34">
      <t>カノウセイ</t>
    </rPh>
    <phoneticPr fontId="1"/>
  </si>
  <si>
    <t>※住所・携帯電話・メールアドレスの個人情報は公開しません。それ以外の情報は成績表その他で、インターネットなどに公開されます。また第三者（新聞社等）へ情報提供する場合があります。</t>
    <rPh sb="1" eb="3">
      <t>ジュウショ</t>
    </rPh>
    <rPh sb="4" eb="6">
      <t>ケイタイ</t>
    </rPh>
    <rPh sb="6" eb="8">
      <t>デンワ</t>
    </rPh>
    <rPh sb="17" eb="19">
      <t>コジン</t>
    </rPh>
    <rPh sb="19" eb="21">
      <t>ジョウホウ</t>
    </rPh>
    <rPh sb="22" eb="24">
      <t>コウカイ</t>
    </rPh>
    <rPh sb="31" eb="33">
      <t>イガイ</t>
    </rPh>
    <rPh sb="34" eb="36">
      <t>ジョウホウ</t>
    </rPh>
    <rPh sb="37" eb="39">
      <t>セイセキ</t>
    </rPh>
    <rPh sb="39" eb="40">
      <t>ヒョウ</t>
    </rPh>
    <rPh sb="42" eb="43">
      <t>ホカ</t>
    </rPh>
    <phoneticPr fontId="1"/>
  </si>
  <si>
    <t>団体略称（全角４文字以内）</t>
    <rPh sb="0" eb="2">
      <t>ダンタイ</t>
    </rPh>
    <rPh sb="2" eb="4">
      <t>リャクショウ</t>
    </rPh>
    <rPh sb="5" eb="7">
      <t>ゼンカク</t>
    </rPh>
    <rPh sb="8" eb="10">
      <t>モジ</t>
    </rPh>
    <rPh sb="10" eb="12">
      <t>イナイ</t>
    </rPh>
    <phoneticPr fontId="1"/>
  </si>
  <si>
    <t>年中</t>
    <rPh sb="0" eb="1">
      <t>ネン</t>
    </rPh>
    <rPh sb="1" eb="2">
      <t>チュウ</t>
    </rPh>
    <phoneticPr fontId="1"/>
  </si>
  <si>
    <t>年少</t>
    <rPh sb="0" eb="2">
      <t>ネンショウ</t>
    </rPh>
    <phoneticPr fontId="1"/>
  </si>
  <si>
    <t>年長</t>
    <rPh sb="0" eb="2">
      <t>ネンチョウ</t>
    </rPh>
    <phoneticPr fontId="1"/>
  </si>
  <si>
    <t>小１</t>
    <rPh sb="0" eb="1">
      <t>ショウ</t>
    </rPh>
    <phoneticPr fontId="1"/>
  </si>
  <si>
    <t>小２</t>
    <rPh sb="0" eb="1">
      <t>ショウ</t>
    </rPh>
    <phoneticPr fontId="1"/>
  </si>
  <si>
    <t>小３</t>
    <rPh sb="0" eb="1">
      <t>ショウ</t>
    </rPh>
    <phoneticPr fontId="1"/>
  </si>
  <si>
    <t>小４</t>
    <rPh sb="0" eb="1">
      <t>ショウ</t>
    </rPh>
    <phoneticPr fontId="1"/>
  </si>
  <si>
    <t>小５</t>
    <rPh sb="0" eb="1">
      <t>ショウ</t>
    </rPh>
    <phoneticPr fontId="1"/>
  </si>
  <si>
    <t>小６</t>
    <rPh sb="0" eb="1">
      <t>ショウ</t>
    </rPh>
    <phoneticPr fontId="1"/>
  </si>
  <si>
    <t>中１</t>
    <rPh sb="0" eb="1">
      <t>チュウ</t>
    </rPh>
    <phoneticPr fontId="1"/>
  </si>
  <si>
    <t>中２</t>
    <rPh sb="0" eb="1">
      <t>チュウ</t>
    </rPh>
    <phoneticPr fontId="1"/>
  </si>
  <si>
    <t>中３</t>
    <rPh sb="0" eb="1">
      <t>チュウ</t>
    </rPh>
    <phoneticPr fontId="1"/>
  </si>
  <si>
    <t>高１</t>
    <rPh sb="0" eb="1">
      <t>コウ</t>
    </rPh>
    <phoneticPr fontId="1"/>
  </si>
  <si>
    <t>高２</t>
    <rPh sb="0" eb="1">
      <t>コウ</t>
    </rPh>
    <phoneticPr fontId="1"/>
  </si>
  <si>
    <t>高３</t>
    <rPh sb="0" eb="1">
      <t>コウ</t>
    </rPh>
    <phoneticPr fontId="1"/>
  </si>
  <si>
    <t>大１</t>
    <rPh sb="0" eb="1">
      <t>ダイ</t>
    </rPh>
    <phoneticPr fontId="1"/>
  </si>
  <si>
    <t>大２</t>
    <rPh sb="0" eb="1">
      <t>ダイ</t>
    </rPh>
    <phoneticPr fontId="1"/>
  </si>
  <si>
    <t>大３</t>
    <rPh sb="0" eb="1">
      <t>ダイ</t>
    </rPh>
    <phoneticPr fontId="1"/>
  </si>
  <si>
    <t>大４</t>
    <rPh sb="0" eb="1">
      <t>ダイ</t>
    </rPh>
    <phoneticPr fontId="1"/>
  </si>
  <si>
    <t>一般</t>
    <rPh sb="0" eb="2">
      <t>イッパン</t>
    </rPh>
    <phoneticPr fontId="1"/>
  </si>
  <si>
    <t>学年の欄に
入力する数字</t>
    <rPh sb="0" eb="2">
      <t>ガクネン</t>
    </rPh>
    <rPh sb="3" eb="4">
      <t>ラン</t>
    </rPh>
    <rPh sb="6" eb="8">
      <t>ニュウリョク</t>
    </rPh>
    <rPh sb="10" eb="12">
      <t>スウジ</t>
    </rPh>
    <phoneticPr fontId="1"/>
  </si>
  <si>
    <t>学年番号</t>
    <rPh sb="0" eb="2">
      <t>ガクネン</t>
    </rPh>
    <rPh sb="2" eb="4">
      <t>バンゴウ</t>
    </rPh>
    <phoneticPr fontId="1"/>
  </si>
  <si>
    <t>soroban88online@gmail.com</t>
    <phoneticPr fontId="1"/>
  </si>
  <si>
    <t>まで</t>
    <phoneticPr fontId="1"/>
  </si>
  <si>
    <t>https://www.soroban-online.com/</t>
    <phoneticPr fontId="1"/>
  </si>
  <si>
    <t>ＨＰ：</t>
    <phoneticPr fontId="1"/>
  </si>
  <si>
    <t>問合せ</t>
    <rPh sb="0" eb="2">
      <t>トイアワ</t>
    </rPh>
    <phoneticPr fontId="1"/>
  </si>
  <si>
    <t>年少『-2』</t>
  </si>
  <si>
    <t>高１『10』</t>
  </si>
  <si>
    <t>年中『-1』</t>
  </si>
  <si>
    <t>高２『11』</t>
  </si>
  <si>
    <t>年長 『0』</t>
  </si>
  <si>
    <t>高３『12』</t>
  </si>
  <si>
    <t>小１ 『1』</t>
  </si>
  <si>
    <t>大１『13』</t>
  </si>
  <si>
    <t>小２ 『2』</t>
  </si>
  <si>
    <t>大２『14』</t>
  </si>
  <si>
    <t>小３ 『3』</t>
  </si>
  <si>
    <t>大３『15』</t>
  </si>
  <si>
    <t>小４ 『4』</t>
  </si>
  <si>
    <t>大４『16』</t>
  </si>
  <si>
    <t>小５ 『5』</t>
  </si>
  <si>
    <t>一般『17』</t>
  </si>
  <si>
    <t>中１ 『7』</t>
  </si>
  <si>
    <t>中２ 『8』</t>
  </si>
  <si>
    <t>中３ 『9』</t>
  </si>
  <si>
    <t>小６ 『6』</t>
    <rPh sb="0" eb="1">
      <t>ショウ</t>
    </rPh>
    <phoneticPr fontId="1"/>
  </si>
  <si>
    <t>　〒３３０－００５３　埼玉県さいたま市浦和区前地１－１－８
　　　　　　　　　　　そろばん教室ＵＳＡ・サンライズ内
　　　　　　　　　　　　　　　　そろばんオンライン全国大会事務局
　　　　　　　　　ＴＥＬ．０９０－６１２２－８４３０</t>
    <phoneticPr fontId="1"/>
  </si>
  <si>
    <t>参加者の氏名を入力すると自動で計算されます。</t>
    <rPh sb="0" eb="3">
      <t>サンカシャ</t>
    </rPh>
    <rPh sb="4" eb="6">
      <t>シメイ</t>
    </rPh>
    <rPh sb="7" eb="9">
      <t>ニュウリョク</t>
    </rPh>
    <rPh sb="12" eb="14">
      <t>ジドウ</t>
    </rPh>
    <rPh sb="15" eb="17">
      <t>ケイサン</t>
    </rPh>
    <phoneticPr fontId="1"/>
  </si>
  <si>
    <r>
      <t>振込は主催者からの</t>
    </r>
    <r>
      <rPr>
        <b/>
        <u/>
        <sz val="9"/>
        <color rgb="FFFF0000"/>
        <rFont val="ＭＳ ゴシック"/>
        <family val="3"/>
        <charset val="128"/>
      </rPr>
      <t xml:space="preserve">
</t>
    </r>
    <r>
      <rPr>
        <b/>
        <u/>
        <sz val="12"/>
        <color rgb="FFFF0000"/>
        <rFont val="ＭＳ ゴシック"/>
        <family val="3"/>
        <charset val="128"/>
      </rPr>
      <t>返信後にお願いします。</t>
    </r>
    <rPh sb="0" eb="2">
      <t>フリコミ</t>
    </rPh>
    <rPh sb="3" eb="6">
      <t>シュサイシャ</t>
    </rPh>
    <rPh sb="11" eb="13">
      <t>ヘンシン</t>
    </rPh>
    <rPh sb="13" eb="14">
      <t>ゴ</t>
    </rPh>
    <rPh sb="16" eb="17">
      <t>ネガ</t>
    </rPh>
    <phoneticPr fontId="1"/>
  </si>
  <si>
    <t xml:space="preserve">人 </t>
    <rPh sb="0" eb="1">
      <t>ニン</t>
    </rPh>
    <phoneticPr fontId="1"/>
  </si>
  <si>
    <t>住所（賞品発送先、県名から）</t>
    <rPh sb="3" eb="5">
      <t>ショウヒン</t>
    </rPh>
    <rPh sb="5" eb="8">
      <t>ハッソウサキ</t>
    </rPh>
    <rPh sb="9" eb="11">
      <t>ケンメイ</t>
    </rPh>
    <phoneticPr fontId="1"/>
  </si>
  <si>
    <t>団体都道府県名（都道府県まで）</t>
    <rPh sb="0" eb="2">
      <t>ダンタイ</t>
    </rPh>
    <rPh sb="2" eb="6">
      <t>トドウフケン</t>
    </rPh>
    <rPh sb="6" eb="7">
      <t>メイ</t>
    </rPh>
    <rPh sb="8" eb="12">
      <t>トドウフケン</t>
    </rPh>
    <phoneticPr fontId="1"/>
  </si>
  <si>
    <t>前回得点</t>
    <rPh sb="0" eb="2">
      <t>ゼンカイ</t>
    </rPh>
    <rPh sb="2" eb="4">
      <t>トクテン</t>
    </rPh>
    <phoneticPr fontId="1"/>
  </si>
  <si>
    <t>弥谷　拓哉</t>
  </si>
  <si>
    <t>そろばん教室ＵＳＡ</t>
  </si>
  <si>
    <t>辻窪　凛音</t>
  </si>
  <si>
    <t>（中３・埼玉県）</t>
  </si>
  <si>
    <t>浅野　貴広</t>
  </si>
  <si>
    <t>（一般・北海道）</t>
  </si>
  <si>
    <t>一條珠算塾</t>
  </si>
  <si>
    <t>（大２・東京都）</t>
  </si>
  <si>
    <t>宮本理香子</t>
  </si>
  <si>
    <t>（大４・東京都）</t>
  </si>
  <si>
    <t>矢吹　佑人</t>
  </si>
  <si>
    <t>そろばんプラス</t>
  </si>
  <si>
    <t>松川　りか</t>
  </si>
  <si>
    <t>はやしそろばん総合学園</t>
  </si>
  <si>
    <t>（小６・埼玉県）</t>
  </si>
  <si>
    <t>森　　拓磨</t>
  </si>
  <si>
    <t>（一般・宮城県）</t>
  </si>
  <si>
    <t>若松　尚弘</t>
  </si>
  <si>
    <t>札幌そろばんファクトリー</t>
  </si>
  <si>
    <t>林　　春貴</t>
  </si>
  <si>
    <t>足立　鷲仁</t>
  </si>
  <si>
    <t>阿部珠算教室</t>
  </si>
  <si>
    <t>小野　雅貴</t>
  </si>
  <si>
    <t>（小４・埼玉県）</t>
  </si>
  <si>
    <t>小原　陽菜</t>
  </si>
  <si>
    <t>大関　一誠</t>
  </si>
  <si>
    <t>（一般・神奈川県）</t>
  </si>
  <si>
    <t>青葉計算アカデミー</t>
  </si>
  <si>
    <t>齋藤　陽彩</t>
  </si>
  <si>
    <t>（中１・埼玉県）</t>
  </si>
  <si>
    <t>金子珠算塾</t>
  </si>
  <si>
    <t>藪内　颯人</t>
  </si>
  <si>
    <t>今井珠算塾</t>
  </si>
  <si>
    <t>金子　優希</t>
  </si>
  <si>
    <t>（一般・千葉県）</t>
  </si>
  <si>
    <t>亀山　太陽</t>
  </si>
  <si>
    <t>（高３・東京都）</t>
  </si>
  <si>
    <t>（小５・愛知県）</t>
  </si>
  <si>
    <t>そろばんマイスタースクール</t>
  </si>
  <si>
    <t>林　　　諒</t>
  </si>
  <si>
    <t>（小４・北海道）</t>
  </si>
  <si>
    <t>畠山　裕登</t>
  </si>
  <si>
    <t>（小６・東京都）</t>
  </si>
  <si>
    <t>鷺宮珠算塾</t>
  </si>
  <si>
    <t>小原　愛菜</t>
  </si>
  <si>
    <t>深谷　柚衣</t>
  </si>
  <si>
    <t>（小６・千葉県）</t>
  </si>
  <si>
    <t>小倉珠算学院</t>
  </si>
  <si>
    <t>（中１・愛知県）</t>
  </si>
  <si>
    <t>永井　悠聖</t>
  </si>
  <si>
    <t>（小６・北海道）</t>
  </si>
  <si>
    <t>（一般・大阪府）</t>
  </si>
  <si>
    <t>遠藤　健斗</t>
  </si>
  <si>
    <t>（中３・宮城県）</t>
  </si>
  <si>
    <t>五十嵐梨緒</t>
  </si>
  <si>
    <t>髙澤　結愛</t>
  </si>
  <si>
    <t>（中２・埼玉県）</t>
  </si>
  <si>
    <t>石戸珠算学園</t>
  </si>
  <si>
    <t>高橋　宏明</t>
  </si>
  <si>
    <t>大見　響介</t>
  </si>
  <si>
    <t>吉田　佳叶</t>
  </si>
  <si>
    <t>西　　純平</t>
  </si>
  <si>
    <t>関口　喜な</t>
  </si>
  <si>
    <t>（小３・埼玉県）</t>
  </si>
  <si>
    <t>横川　愛夢</t>
  </si>
  <si>
    <t>阿部　水樹</t>
  </si>
  <si>
    <t>（高１・東京都）</t>
  </si>
  <si>
    <t>東原　吏伯</t>
  </si>
  <si>
    <t>中條　琉偉</t>
  </si>
  <si>
    <t>秋田あんざんアカデミー</t>
  </si>
  <si>
    <t>（小５・埼玉県）</t>
  </si>
  <si>
    <t>（中２・北海道）</t>
  </si>
  <si>
    <t>吉田　成希</t>
  </si>
  <si>
    <t>みとよそろばん教室</t>
  </si>
  <si>
    <t>酒井　聡史</t>
  </si>
  <si>
    <t>安藤　　舜</t>
  </si>
  <si>
    <t>（中２・東京都）</t>
  </si>
  <si>
    <t>降矢　才馳</t>
  </si>
  <si>
    <t>関口　玲な</t>
  </si>
  <si>
    <t>中嶋　　雫</t>
  </si>
  <si>
    <t>（中１・千葉県）</t>
  </si>
  <si>
    <t>辻窪　玲音</t>
  </si>
  <si>
    <t>唐松　慶旗</t>
  </si>
  <si>
    <t>（中１・東京都）</t>
  </si>
  <si>
    <t>（中１・新潟県）</t>
  </si>
  <si>
    <t>（中２・新潟県）</t>
  </si>
  <si>
    <t>小黒珠算教室</t>
  </si>
  <si>
    <t>申　　悠宏</t>
  </si>
  <si>
    <t>（小５・千葉県）</t>
  </si>
  <si>
    <t>米良　直樹</t>
  </si>
  <si>
    <t>（大１・埼玉県）</t>
  </si>
  <si>
    <t>土屋　諒真</t>
  </si>
  <si>
    <t>有村　伊織</t>
  </si>
  <si>
    <t>前川美早紀</t>
  </si>
  <si>
    <t>（中２・秋田県）</t>
  </si>
  <si>
    <t>（中２・千葉県）</t>
  </si>
  <si>
    <t>後藤智彩貴</t>
  </si>
  <si>
    <t>赤澤　慶祐</t>
  </si>
  <si>
    <t>（小５・兵庫県）</t>
  </si>
  <si>
    <t>進藤　雅峻</t>
  </si>
  <si>
    <t>（小４・秋田県）</t>
  </si>
  <si>
    <t>茂木ひなの</t>
  </si>
  <si>
    <t>田中　優蘭</t>
  </si>
  <si>
    <t>安藤　メイ</t>
  </si>
  <si>
    <t>（中１・兵庫県）</t>
  </si>
  <si>
    <t>渋谷ありす</t>
  </si>
  <si>
    <t>水口　怜奈</t>
  </si>
  <si>
    <t>（中３・東京都）</t>
  </si>
  <si>
    <t>井上　栞那</t>
  </si>
  <si>
    <t>小林　樹里</t>
  </si>
  <si>
    <t>（高２・千葉県）</t>
  </si>
  <si>
    <t>西野　旬哉</t>
  </si>
  <si>
    <t>豊平そろばん教室</t>
  </si>
  <si>
    <t>松﨑　結大</t>
  </si>
  <si>
    <t>野口　芽以</t>
  </si>
  <si>
    <t>（小５・東京都）</t>
  </si>
  <si>
    <t>（小６・愛知県）</t>
  </si>
  <si>
    <t>青木　麻衣</t>
  </si>
  <si>
    <t>（小６・兵庫県）</t>
  </si>
  <si>
    <t>茂木はな乃</t>
  </si>
  <si>
    <t>つるかめ塾</t>
  </si>
  <si>
    <t>（小４・千葉県）</t>
  </si>
  <si>
    <t>鈴木　杏子</t>
  </si>
  <si>
    <t>そろばん学び舎おおあみ</t>
  </si>
  <si>
    <t>平藤そろばん・あんざん教室</t>
  </si>
  <si>
    <t>小黒　太一</t>
  </si>
  <si>
    <t>（小６・新潟県）</t>
  </si>
  <si>
    <t>大信田宝来</t>
  </si>
  <si>
    <t>（小５・山形県）</t>
  </si>
  <si>
    <t>河村　嘉輝</t>
  </si>
  <si>
    <t>東洋珠算豊里学院</t>
  </si>
  <si>
    <t>田中七菜子</t>
  </si>
  <si>
    <t>榎本　美祐</t>
  </si>
  <si>
    <t>（中１・北海道）</t>
  </si>
  <si>
    <t>加藤　和奏</t>
  </si>
  <si>
    <t>（中１・神奈川県）</t>
  </si>
  <si>
    <t>青木悠二郎</t>
  </si>
  <si>
    <t>髙野凛々花</t>
  </si>
  <si>
    <t>（中２・兵庫県）</t>
  </si>
  <si>
    <t>塚本そよか</t>
  </si>
  <si>
    <t>小林　愛実</t>
  </si>
  <si>
    <t>江古田速算学院</t>
  </si>
  <si>
    <t>中下　心結</t>
  </si>
  <si>
    <t>（小６・茨城県）</t>
  </si>
  <si>
    <t>西場麟太朗</t>
  </si>
  <si>
    <t>齋藤　　奨</t>
  </si>
  <si>
    <t>（小６・山形県）</t>
  </si>
  <si>
    <t>降矢　晴愛</t>
  </si>
  <si>
    <t>（小６・秋田県）</t>
  </si>
  <si>
    <t>栗田　優心</t>
  </si>
  <si>
    <t>（中３・山形県）</t>
  </si>
  <si>
    <t>山田　芽依</t>
  </si>
  <si>
    <t>（中２・神奈川県）</t>
  </si>
  <si>
    <t>（小２・兵庫県）</t>
  </si>
  <si>
    <t>大谷賢太郎</t>
  </si>
  <si>
    <t>（小３・千葉県）</t>
  </si>
  <si>
    <t>大塚　千秋</t>
  </si>
  <si>
    <t>小山田一美</t>
  </si>
  <si>
    <t>（中１・山形県）</t>
  </si>
  <si>
    <t>石田よつ葉</t>
  </si>
  <si>
    <t>（一般・東京都）</t>
  </si>
  <si>
    <t>（小３・茨城県）</t>
  </si>
  <si>
    <t>横山　彩乃</t>
  </si>
  <si>
    <t>（小４・大阪府）</t>
  </si>
  <si>
    <t>小野　遥真</t>
  </si>
  <si>
    <t>（小２・埼玉県）</t>
  </si>
  <si>
    <t>松﨑　惠大</t>
  </si>
  <si>
    <t>伊藤　　花</t>
  </si>
  <si>
    <t>清水　花穂</t>
  </si>
  <si>
    <t>岸端　優汰</t>
  </si>
  <si>
    <t>長岐莉衣奈</t>
  </si>
  <si>
    <t>（小３・神奈川県）</t>
  </si>
  <si>
    <t>為広　大空</t>
  </si>
  <si>
    <t>（小４・香川県）</t>
  </si>
  <si>
    <t>（小６・大阪府）</t>
  </si>
  <si>
    <t>高橋　こな</t>
  </si>
  <si>
    <t>西田　芽依</t>
  </si>
  <si>
    <t>（小４・山形県）</t>
  </si>
  <si>
    <t>そろばんゼミナールＵＮＯ</t>
  </si>
  <si>
    <t>松田　　隼</t>
  </si>
  <si>
    <t>村井　翠祐</t>
  </si>
  <si>
    <t>山口健太郎</t>
  </si>
  <si>
    <t>石井　彩良</t>
  </si>
  <si>
    <t>五十嵐希音</t>
  </si>
  <si>
    <t>↓選手氏名を入力すると、前回成績から自動検索し、
　得点を表示します。得点違和感がある場合や、参加
　しているのに『０』と表示される場合は、前回の成
　績や選手氏名に誤りがないか、ご確認ください。
　Ｆ１クラスの場合は、前回得点は参照されません。</t>
    <rPh sb="35" eb="37">
      <t>トクテン</t>
    </rPh>
    <rPh sb="47" eb="49">
      <t>サンカ</t>
    </rPh>
    <rPh sb="61" eb="63">
      <t>ヒョウジ</t>
    </rPh>
    <rPh sb="66" eb="68">
      <t>バアイ</t>
    </rPh>
    <rPh sb="78" eb="80">
      <t>センシュ</t>
    </rPh>
    <rPh sb="80" eb="82">
      <t>シメイ</t>
    </rPh>
    <rPh sb="83" eb="84">
      <t>アヤマ</t>
    </rPh>
    <rPh sb="106" eb="108">
      <t>バアイ</t>
    </rPh>
    <rPh sb="110" eb="112">
      <t>ゼンカイ</t>
    </rPh>
    <rPh sb="112" eb="114">
      <t>トクテン</t>
    </rPh>
    <rPh sb="115" eb="117">
      <t>サンショウ</t>
    </rPh>
    <phoneticPr fontId="1"/>
  </si>
  <si>
    <t>F0</t>
    <phoneticPr fontId="1"/>
  </si>
  <si>
    <t>F1</t>
    <phoneticPr fontId="1"/>
  </si>
  <si>
    <t>F</t>
    <phoneticPr fontId="1"/>
  </si>
  <si>
    <r>
      <t xml:space="preserve">コメント
</t>
    </r>
    <r>
      <rPr>
        <sz val="6"/>
        <color theme="0"/>
        <rFont val="ＭＳ ゴシック"/>
        <family val="3"/>
        <charset val="128"/>
      </rPr>
      <t>（２０文字程度。当会ＨＰ、月刊サンライズ等に公開される可能性があります）</t>
    </r>
    <phoneticPr fontId="1"/>
  </si>
  <si>
    <t>クラス（F0 or F1）
数字のみ入力</t>
    <rPh sb="14" eb="16">
      <t>スウジ</t>
    </rPh>
    <rPh sb="18" eb="20">
      <t>ニュウリョク</t>
    </rPh>
    <phoneticPr fontId="1"/>
  </si>
  <si>
    <t>（高２・兵庫県）</t>
  </si>
  <si>
    <t>小山　千華</t>
  </si>
  <si>
    <t>榎本　理人</t>
  </si>
  <si>
    <t>庄司　絵麻</t>
  </si>
  <si>
    <t>篠原　健汰</t>
  </si>
  <si>
    <t>小林　友愛</t>
  </si>
  <si>
    <t>安藤こはる</t>
  </si>
  <si>
    <t>（大２・兵庫県）</t>
  </si>
  <si>
    <t>河村　実緒</t>
  </si>
  <si>
    <t>（小４・愛知県）</t>
  </si>
  <si>
    <t>藤田　怜愛</t>
  </si>
  <si>
    <t>伊藤　万尋</t>
  </si>
  <si>
    <t>樹神　　愛</t>
  </si>
  <si>
    <t>伊藤　壮祐</t>
  </si>
  <si>
    <t>関根瑠璃果</t>
  </si>
  <si>
    <t>倉上　桃華</t>
  </si>
  <si>
    <t>川島　雄聖</t>
  </si>
  <si>
    <t>髙野杏里咲</t>
  </si>
  <si>
    <t>木村誠一朗</t>
  </si>
  <si>
    <t>小山　栞奈</t>
  </si>
  <si>
    <t>（高１・宮城県）</t>
  </si>
  <si>
    <t>（小６・福島県）</t>
  </si>
  <si>
    <t>澁谷　泰我</t>
  </si>
  <si>
    <t>木谷綜合学園</t>
  </si>
  <si>
    <t>澁谷　皇河</t>
  </si>
  <si>
    <t>（小５・北海道）</t>
  </si>
  <si>
    <t>眞鍋　雅成</t>
  </si>
  <si>
    <t>佐藤　家成</t>
  </si>
  <si>
    <t>吉田　諒介</t>
  </si>
  <si>
    <t>佐々木真生</t>
  </si>
  <si>
    <t>（小５・秋田県）</t>
  </si>
  <si>
    <t>加賀谷萌々香</t>
  </si>
  <si>
    <t>茂木　優芽</t>
  </si>
  <si>
    <t>大平　　優</t>
  </si>
  <si>
    <t>大平あんざんスクール</t>
  </si>
  <si>
    <t>細川　結愛</t>
  </si>
  <si>
    <t>加藤珠算塾</t>
  </si>
  <si>
    <t>（小４・神奈川県）</t>
  </si>
  <si>
    <t>矢部ひかり</t>
  </si>
  <si>
    <t>糸川　崇太</t>
  </si>
  <si>
    <t>（小６・香川県）</t>
  </si>
  <si>
    <t>（高１・埼玉県）</t>
  </si>
  <si>
    <t>若松　　彩</t>
  </si>
  <si>
    <t>計良　彩水</t>
  </si>
  <si>
    <t>高山　比呂</t>
  </si>
  <si>
    <t>遠藤あいな</t>
  </si>
  <si>
    <t>永井　優衣</t>
  </si>
  <si>
    <t>若松　咲菜</t>
  </si>
  <si>
    <t>白井　裕梨</t>
  </si>
  <si>
    <t>長瀬　陽愛</t>
  </si>
  <si>
    <t>加藤　実麗</t>
  </si>
  <si>
    <t>宮本暗算研究塾Max</t>
  </si>
  <si>
    <t>葛岡　知桜</t>
  </si>
  <si>
    <t>牧野　　奨</t>
  </si>
  <si>
    <t>（一般・埼玉県）</t>
  </si>
  <si>
    <t>尾関　綾香</t>
  </si>
  <si>
    <t>深堀　桜愛</t>
  </si>
  <si>
    <t>三善　璃々</t>
  </si>
  <si>
    <t>船越　美良</t>
  </si>
  <si>
    <t>田口　優咲</t>
  </si>
  <si>
    <t>飯伏　美月</t>
  </si>
  <si>
    <t>福元　貴格</t>
  </si>
  <si>
    <t>三善　瑚々</t>
  </si>
  <si>
    <t>田口　海翔</t>
  </si>
  <si>
    <t>木村真樹子</t>
  </si>
  <si>
    <t>尾関　優菜</t>
  </si>
  <si>
    <t>（2021年6月）</t>
    <rPh sb="5" eb="6">
      <t>ネン</t>
    </rPh>
    <rPh sb="7" eb="8">
      <t>ガツ</t>
    </rPh>
    <phoneticPr fontId="1"/>
  </si>
  <si>
    <r>
      <rPr>
        <sz val="16"/>
        <color rgb="FFFFFF00"/>
        <rFont val="ＭＳ ゴシック"/>
        <family val="3"/>
        <charset val="128"/>
      </rPr>
      <t>第４回　そろばんオンライン全国大会</t>
    </r>
    <r>
      <rPr>
        <sz val="26"/>
        <color rgb="FFFFFF00"/>
        <rFont val="ＭＳ ゴシック"/>
        <family val="3"/>
        <charset val="128"/>
      </rPr>
      <t>『夏のクリスマスカップ』参加申込フォーム</t>
    </r>
    <rPh sb="0" eb="1">
      <t>ダイ</t>
    </rPh>
    <rPh sb="2" eb="3">
      <t>カイ</t>
    </rPh>
    <rPh sb="18" eb="19">
      <t>ナツ</t>
    </rPh>
    <phoneticPr fontId="1"/>
  </si>
  <si>
    <t>お申し込みは、５月５日～１２日の間に</t>
    <rPh sb="1" eb="2">
      <t>モウ</t>
    </rPh>
    <rPh sb="3" eb="4">
      <t>コ</t>
    </rPh>
    <rPh sb="8" eb="9">
      <t>ガツ</t>
    </rPh>
    <rPh sb="10" eb="11">
      <t>ニチ</t>
    </rPh>
    <rPh sb="14" eb="15">
      <t>ニチ</t>
    </rPh>
    <rPh sb="16" eb="17">
      <t>アイダ</t>
    </rPh>
    <phoneticPr fontId="1"/>
  </si>
  <si>
    <t>（小２・山形県）</t>
  </si>
  <si>
    <t>奥山　雄貴</t>
  </si>
  <si>
    <t>鈴木　誓來</t>
  </si>
  <si>
    <t>遠藤　詩歩</t>
  </si>
  <si>
    <t>奥山　博翔</t>
  </si>
  <si>
    <t>（中２・山形県）</t>
  </si>
  <si>
    <t>秋山　理人</t>
  </si>
  <si>
    <t>𠮷川　晴樹</t>
  </si>
  <si>
    <t>かしはら計算スクール Nexus</t>
  </si>
  <si>
    <t>（小３・奈良県）</t>
  </si>
  <si>
    <t>澤　亜璃沙</t>
  </si>
  <si>
    <t>小西　唯月</t>
  </si>
  <si>
    <t>（小６・奈良県）</t>
  </si>
  <si>
    <t>𠮷川　大樹</t>
  </si>
  <si>
    <t>（中１・奈良県）</t>
  </si>
  <si>
    <t>皿屋　翔真</t>
  </si>
  <si>
    <t>（中２・奈良県）</t>
  </si>
  <si>
    <t>𠮷川　祐樹</t>
  </si>
  <si>
    <t>（中３・奈良県）</t>
  </si>
  <si>
    <t>宮内　紫衣</t>
  </si>
  <si>
    <t>うさぎそろばんスクール</t>
  </si>
  <si>
    <t>渋木　海我</t>
  </si>
  <si>
    <t>河村　星那</t>
  </si>
  <si>
    <t>（小１・大阪府）</t>
  </si>
  <si>
    <t>田中　真冬</t>
  </si>
  <si>
    <t>（小２・大阪府）</t>
  </si>
  <si>
    <t>中堂　一路</t>
  </si>
  <si>
    <t>（小５・大阪府）</t>
  </si>
  <si>
    <t>阿山　柚生</t>
  </si>
  <si>
    <t>（中１・大阪府）</t>
  </si>
  <si>
    <t>（高３・滋賀県）</t>
  </si>
  <si>
    <t>岩成　　海</t>
  </si>
  <si>
    <t>立命館大学</t>
  </si>
  <si>
    <t>（大３・大阪府）</t>
  </si>
  <si>
    <t>縄田　颯士</t>
  </si>
  <si>
    <t>森　　咲月</t>
  </si>
  <si>
    <t>宍戸　杏実</t>
  </si>
  <si>
    <t>（大１・北海道）</t>
  </si>
  <si>
    <t>笈田　　朴</t>
  </si>
  <si>
    <t>（大２・北海道）</t>
  </si>
  <si>
    <t>進藤　優仁</t>
  </si>
  <si>
    <t>（小２・秋田県）</t>
  </si>
  <si>
    <t>加賀　心結</t>
  </si>
  <si>
    <t>高山　　皐</t>
  </si>
  <si>
    <t>（中３・秋田県）</t>
  </si>
  <si>
    <t>鈴木　愛菜</t>
  </si>
  <si>
    <t>（高１・秋田県）</t>
  </si>
  <si>
    <t>照井　　楓</t>
  </si>
  <si>
    <t>（大１・秋田県）</t>
  </si>
  <si>
    <t>清水　裕貴</t>
  </si>
  <si>
    <t>パナソニック</t>
  </si>
  <si>
    <t>木村　理恵</t>
  </si>
  <si>
    <t>松尾めぐみ</t>
  </si>
  <si>
    <t>（中２・愛知県）</t>
  </si>
  <si>
    <t>（高１・愛知県）</t>
  </si>
  <si>
    <t>岡本　唯月</t>
  </si>
  <si>
    <t>江端　唯衣</t>
  </si>
  <si>
    <t>（小２・千葉県）</t>
  </si>
  <si>
    <t>大川由理乃</t>
  </si>
  <si>
    <t>庄司　睦実</t>
  </si>
  <si>
    <t>大川由季乃</t>
  </si>
  <si>
    <t>辻　陽花梨</t>
  </si>
  <si>
    <t>寺田　眞帆</t>
  </si>
  <si>
    <t>島貫　夏帆</t>
  </si>
  <si>
    <t>福田　　樹</t>
  </si>
  <si>
    <t>白田　優大</t>
  </si>
  <si>
    <t>徳島　未莉</t>
  </si>
  <si>
    <t>丸山　想太</t>
  </si>
  <si>
    <t>鞘木　　葵</t>
  </si>
  <si>
    <t>齋藤　有理</t>
  </si>
  <si>
    <t>清水　晴道</t>
  </si>
  <si>
    <t>熊坂　陸孝</t>
  </si>
  <si>
    <t>荻　　翔平</t>
  </si>
  <si>
    <t>村杉　　翼</t>
  </si>
  <si>
    <t>（中３・千葉県）</t>
  </si>
  <si>
    <t>比嘉　直人</t>
  </si>
  <si>
    <t>大野　哲弥</t>
  </si>
  <si>
    <t>実そろばん教室　</t>
  </si>
  <si>
    <t>（中１・茨城県）</t>
  </si>
  <si>
    <t>（高３・茨城県）</t>
  </si>
  <si>
    <t>黒坂　怜良</t>
  </si>
  <si>
    <t>奥田　拓真</t>
  </si>
  <si>
    <t>（中３・兵庫県）</t>
  </si>
  <si>
    <t>（大３・兵庫県）</t>
  </si>
  <si>
    <t>（中１・千葉）</t>
  </si>
  <si>
    <t>申　　艶靖</t>
  </si>
  <si>
    <t>林　　來永</t>
  </si>
  <si>
    <t>（小２・香川県）</t>
  </si>
  <si>
    <t>林　　果永</t>
  </si>
  <si>
    <t>（中１・香川県）</t>
  </si>
  <si>
    <t>（高１・香川県）</t>
  </si>
  <si>
    <t>（中２・宮城県県）</t>
    <rPh sb="7" eb="8">
      <t>ケン</t>
    </rPh>
    <phoneticPr fontId="1"/>
  </si>
  <si>
    <t>（高２・宮城県）</t>
  </si>
  <si>
    <t>（大３・宮城県）</t>
  </si>
  <si>
    <t>小島　蒼生</t>
  </si>
  <si>
    <t>（中２・大阪府）</t>
  </si>
  <si>
    <t>南　ちあき</t>
  </si>
  <si>
    <t>（中３・大阪府）</t>
  </si>
  <si>
    <t>SHIMIZU</t>
  </si>
  <si>
    <t>（小３・群馬県）</t>
  </si>
  <si>
    <t>（小５・群馬県）</t>
  </si>
  <si>
    <t>（中１・群馬県）</t>
  </si>
  <si>
    <t>（中３・群馬県）</t>
  </si>
  <si>
    <t>（高３・群馬県）</t>
  </si>
  <si>
    <t>（大４・埼玉県）</t>
  </si>
  <si>
    <t>（高２・埼玉県）</t>
  </si>
  <si>
    <t>前島幸太郎</t>
  </si>
  <si>
    <t>園田　柚子</t>
  </si>
  <si>
    <t>後藤　佳歩</t>
  </si>
  <si>
    <t>高子　智大</t>
  </si>
  <si>
    <t>小野　紗月</t>
  </si>
  <si>
    <t>髙澤　結希</t>
  </si>
  <si>
    <t>岡田　龍樹</t>
  </si>
  <si>
    <t>佐藤　未菜</t>
  </si>
  <si>
    <t>塩井　寿実</t>
  </si>
  <si>
    <t>島田　佳尚</t>
  </si>
  <si>
    <t>野村　治生</t>
  </si>
  <si>
    <t>植島　　慶</t>
  </si>
  <si>
    <t>齋藤もも音</t>
  </si>
  <si>
    <t>太田　　薫</t>
  </si>
  <si>
    <t>松村　瑠璃</t>
  </si>
  <si>
    <t>石井　桃香</t>
  </si>
  <si>
    <t>西村　旭陽</t>
  </si>
  <si>
    <t>齋藤　青良</t>
  </si>
  <si>
    <t>中澤　文葉</t>
  </si>
  <si>
    <t>土屋　愛梨</t>
  </si>
  <si>
    <t>（小３・埼玉県）</t>
    <rPh sb="1" eb="2">
      <t>ショウ</t>
    </rPh>
    <phoneticPr fontId="1"/>
  </si>
  <si>
    <t>佐藤　友紀</t>
  </si>
  <si>
    <t>久保田遥花</t>
  </si>
  <si>
    <t>関　　笑璃</t>
  </si>
  <si>
    <t>大久保智貴</t>
  </si>
  <si>
    <t>弘田　　愛</t>
  </si>
  <si>
    <t>幾田　真陽</t>
  </si>
  <si>
    <t>矢島　陽向</t>
  </si>
  <si>
    <t>伊藤　千晴</t>
  </si>
  <si>
    <t>（小４・福島県）</t>
  </si>
  <si>
    <t>山岸　優斗</t>
  </si>
  <si>
    <t>（小５・福島県）</t>
  </si>
  <si>
    <t>矢部　颯人</t>
  </si>
  <si>
    <t>曾　　信玄</t>
  </si>
  <si>
    <t>佐久間寧矩</t>
  </si>
  <si>
    <t>（中３・福島県）</t>
  </si>
  <si>
    <t>（大１・福島県）</t>
  </si>
  <si>
    <t>安松あゆみ</t>
  </si>
  <si>
    <t>松本　大聖</t>
  </si>
  <si>
    <t>（大１・東京都）</t>
  </si>
  <si>
    <t>木村　　凌</t>
  </si>
  <si>
    <t>菅野まりあ</t>
  </si>
  <si>
    <t>曽田　　舜</t>
  </si>
  <si>
    <t>藤井　彩乃</t>
  </si>
  <si>
    <t>（高２・北海道）</t>
  </si>
  <si>
    <t>薮中　彩良</t>
  </si>
  <si>
    <t>岡村　珠里</t>
  </si>
  <si>
    <t>沼田　小和</t>
  </si>
  <si>
    <t>薮中　　逞</t>
  </si>
  <si>
    <t>後藤　怜治</t>
  </si>
  <si>
    <t>宮谷内　啓</t>
  </si>
  <si>
    <t>荒瀬　優馬</t>
  </si>
  <si>
    <t>（小３・北海道）</t>
  </si>
  <si>
    <t>遠藤　陸斗</t>
  </si>
  <si>
    <t>（小２・北海道）</t>
  </si>
  <si>
    <t>若松　　柚</t>
  </si>
  <si>
    <t>（年長・北海道）</t>
  </si>
  <si>
    <t>井上　幹太</t>
  </si>
  <si>
    <t>（中３・北海道）</t>
  </si>
  <si>
    <t>渋川　萌乃</t>
  </si>
  <si>
    <t>井上　明音</t>
  </si>
  <si>
    <t>（小３・富山県）</t>
  </si>
  <si>
    <t>（小５・富山県）</t>
  </si>
  <si>
    <t>松田　彩花</t>
    <phoneticPr fontId="1"/>
  </si>
  <si>
    <t>※過去の大会の方が得点が高くても、2022年の得点と比較をします。</t>
    <rPh sb="1" eb="3">
      <t>カコ</t>
    </rPh>
    <rPh sb="4" eb="6">
      <t>タイカイ</t>
    </rPh>
    <rPh sb="7" eb="8">
      <t>ホウ</t>
    </rPh>
    <rPh sb="9" eb="11">
      <t>トクテン</t>
    </rPh>
    <rPh sb="12" eb="13">
      <t>タカ</t>
    </rPh>
    <rPh sb="21" eb="22">
      <t>ネン</t>
    </rPh>
    <rPh sb="23" eb="25">
      <t>トクテン</t>
    </rPh>
    <rPh sb="26" eb="28">
      <t>ヒカク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</si>
</sst>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&lt;=999]000;[&lt;=9999]000\-00;000\-0000"/>
  </numFmts>
  <fonts count="2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u/>
      <sz val="11"/>
      <color theme="10"/>
      <name val="ＭＳ 明朝"/>
      <family val="1"/>
      <charset val="128"/>
    </font>
    <font>
      <sz val="10.5"/>
      <name val="ＭＳ ゴシック"/>
      <family val="3"/>
      <charset val="128"/>
    </font>
    <font>
      <sz val="10.5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0.5"/>
      <color theme="0"/>
      <name val="ＭＳ ゴシック"/>
      <family val="3"/>
      <charset val="128"/>
    </font>
    <font>
      <sz val="12"/>
      <color theme="0"/>
      <name val="ＭＳ ゴシック"/>
      <family val="3"/>
      <charset val="128"/>
    </font>
    <font>
      <sz val="22"/>
      <color rgb="FFFFFF00"/>
      <name val="ＭＳ ゴシック"/>
      <family val="3"/>
      <charset val="128"/>
    </font>
    <font>
      <u/>
      <sz val="20"/>
      <color theme="10"/>
      <name val="ＭＳ ゴシック"/>
      <family val="3"/>
      <charset val="128"/>
    </font>
    <font>
      <sz val="26"/>
      <color rgb="FFFFFF00"/>
      <name val="ＭＳ ゴシック"/>
      <family val="3"/>
      <charset val="128"/>
    </font>
    <font>
      <sz val="14"/>
      <name val="ＭＳ ゴシック"/>
      <family val="3"/>
      <charset val="128"/>
    </font>
    <font>
      <sz val="26"/>
      <color theme="0"/>
      <name val="ＭＳ ゴシック"/>
      <family val="3"/>
      <charset val="128"/>
    </font>
    <font>
      <b/>
      <u/>
      <sz val="12"/>
      <color rgb="FFFF0000"/>
      <name val="ＭＳ ゴシック"/>
      <family val="3"/>
      <charset val="128"/>
    </font>
    <font>
      <b/>
      <u/>
      <sz val="9"/>
      <color rgb="FFFF0000"/>
      <name val="ＭＳ ゴシック"/>
      <family val="3"/>
      <charset val="128"/>
    </font>
    <font>
      <sz val="16"/>
      <color rgb="FFFFFF00"/>
      <name val="ＭＳ ゴシック"/>
      <family val="3"/>
      <charset val="128"/>
    </font>
    <font>
      <sz val="9"/>
      <color rgb="FFFFFF00"/>
      <name val="ＭＳ ゴシック"/>
      <family val="3"/>
      <charset val="128"/>
    </font>
    <font>
      <sz val="10"/>
      <color rgb="FFFFFF00"/>
      <name val="ＭＳ ゴシック"/>
      <family val="3"/>
      <charset val="128"/>
    </font>
    <font>
      <sz val="24"/>
      <color rgb="FFFF0000"/>
      <name val="ＭＳ ゴシック"/>
      <family val="3"/>
      <charset val="128"/>
    </font>
    <font>
      <sz val="18"/>
      <color rgb="FFFF0000"/>
      <name val="ＭＳ ゴシック"/>
      <family val="3"/>
      <charset val="128"/>
    </font>
    <font>
      <sz val="6"/>
      <color theme="0"/>
      <name val="ＭＳ ゴシック"/>
      <family val="3"/>
      <charset val="128"/>
    </font>
    <font>
      <sz val="18"/>
      <name val="ＭＳ ゴシック"/>
      <family val="3"/>
      <charset val="128"/>
    </font>
    <font>
      <sz val="26"/>
      <color rgb="FFFF0000"/>
      <name val="ＭＳ 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6600CC"/>
        <bgColor indexed="64"/>
      </patternFill>
    </fill>
    <fill>
      <patternFill patternType="solid">
        <fgColor rgb="FF00B0F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97">
    <xf numFmtId="0" fontId="0" fillId="0" borderId="0" xfId="0">
      <alignment vertical="center"/>
    </xf>
    <xf numFmtId="0" fontId="4" fillId="6" borderId="1" xfId="0" applyFont="1" applyFill="1" applyBorder="1" applyAlignment="1" applyProtection="1">
      <alignment horizontal="center" vertical="center" shrinkToFit="1"/>
      <protection locked="0"/>
    </xf>
    <xf numFmtId="0" fontId="13" fillId="6" borderId="1" xfId="0" applyFont="1" applyFill="1" applyBorder="1" applyAlignment="1" applyProtection="1">
      <alignment horizontal="center" vertical="center" shrinkToFit="1"/>
      <protection locked="0"/>
    </xf>
    <xf numFmtId="0" fontId="7" fillId="6" borderId="1" xfId="0" applyFont="1" applyFill="1" applyBorder="1" applyAlignment="1" applyProtection="1">
      <alignment horizontal="center" vertical="center" shrinkToFit="1"/>
      <protection locked="0"/>
    </xf>
    <xf numFmtId="0" fontId="5" fillId="6" borderId="1" xfId="0" applyFont="1" applyFill="1" applyBorder="1" applyAlignment="1" applyProtection="1">
      <alignment horizontal="center" vertical="center" shrinkToFit="1"/>
      <protection locked="0"/>
    </xf>
    <xf numFmtId="0" fontId="5" fillId="2" borderId="0" xfId="0" applyFont="1" applyFill="1" applyAlignment="1">
      <alignment horizontal="center" vertical="center" shrinkToFit="1"/>
    </xf>
    <xf numFmtId="0" fontId="8" fillId="2" borderId="0" xfId="0" applyFont="1" applyFill="1" applyAlignment="1">
      <alignment horizontal="center" vertical="center" wrapText="1" shrinkToFit="1"/>
    </xf>
    <xf numFmtId="0" fontId="10" fillId="2" borderId="0" xfId="0" applyFont="1" applyFill="1" applyAlignment="1">
      <alignment horizontal="center" vertical="center" shrinkToFit="1"/>
    </xf>
    <xf numFmtId="0" fontId="5" fillId="2" borderId="0" xfId="0" applyFont="1" applyFill="1" applyAlignment="1">
      <alignment vertical="center" shrinkToFit="1"/>
    </xf>
    <xf numFmtId="0" fontId="3" fillId="2" borderId="0" xfId="1" applyFill="1" applyBorder="1" applyAlignment="1" applyProtection="1">
      <alignment vertical="center" shrinkToFit="1"/>
    </xf>
    <xf numFmtId="0" fontId="5" fillId="0" borderId="0" xfId="0" applyFont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5" fillId="5" borderId="17" xfId="0" applyFont="1" applyFill="1" applyBorder="1" applyAlignment="1">
      <alignment horizontal="center" vertical="center" shrinkToFit="1"/>
    </xf>
    <xf numFmtId="0" fontId="5" fillId="5" borderId="1" xfId="0" applyFont="1" applyFill="1" applyBorder="1" applyAlignment="1">
      <alignment horizontal="center" vertical="center" shrinkToFit="1"/>
    </xf>
    <xf numFmtId="0" fontId="0" fillId="2" borderId="0" xfId="0" applyFill="1">
      <alignment vertical="center"/>
    </xf>
    <xf numFmtId="0" fontId="4" fillId="6" borderId="6" xfId="0" applyFont="1" applyFill="1" applyBorder="1" applyAlignment="1" applyProtection="1">
      <alignment horizontal="center" vertical="center" shrinkToFit="1"/>
      <protection locked="0"/>
    </xf>
    <xf numFmtId="0" fontId="8" fillId="8" borderId="1" xfId="0" applyFont="1" applyFill="1" applyBorder="1" applyAlignment="1">
      <alignment horizontal="center" vertical="center" shrinkToFit="1"/>
    </xf>
    <xf numFmtId="0" fontId="8" fillId="8" borderId="0" xfId="0" applyFont="1" applyFill="1" applyAlignment="1">
      <alignment horizontal="center" vertical="center" shrinkToFit="1"/>
    </xf>
    <xf numFmtId="0" fontId="8" fillId="8" borderId="9" xfId="0" applyFont="1" applyFill="1" applyBorder="1" applyAlignment="1">
      <alignment horizontal="center" vertical="center" shrinkToFit="1"/>
    </xf>
    <xf numFmtId="0" fontId="5" fillId="7" borderId="11" xfId="0" applyFont="1" applyFill="1" applyBorder="1" applyAlignment="1">
      <alignment horizontal="right" vertical="center" shrinkToFit="1"/>
    </xf>
    <xf numFmtId="0" fontId="6" fillId="2" borderId="0" xfId="0" applyFont="1" applyFill="1" applyAlignment="1">
      <alignment horizontal="center" vertical="center" shrinkToFit="1"/>
    </xf>
    <xf numFmtId="0" fontId="4" fillId="6" borderId="12" xfId="0" applyFont="1" applyFill="1" applyBorder="1" applyAlignment="1" applyProtection="1">
      <alignment horizontal="center" vertical="center" shrinkToFit="1"/>
      <protection locked="0"/>
    </xf>
    <xf numFmtId="0" fontId="12" fillId="2" borderId="0" xfId="0" applyFont="1" applyFill="1" applyAlignment="1">
      <alignment horizontal="center" vertical="center" shrinkToFit="1"/>
    </xf>
    <xf numFmtId="0" fontId="3" fillId="2" borderId="0" xfId="1" applyFill="1" applyBorder="1" applyAlignment="1" applyProtection="1">
      <alignment horizontal="left" vertical="center" shrinkToFit="1"/>
    </xf>
    <xf numFmtId="0" fontId="6" fillId="2" borderId="0" xfId="0" applyFont="1" applyFill="1" applyAlignment="1">
      <alignment horizontal="left" vertical="distributed" wrapText="1" shrinkToFit="1"/>
    </xf>
    <xf numFmtId="0" fontId="8" fillId="2" borderId="0" xfId="0" applyFont="1" applyFill="1" applyAlignment="1">
      <alignment horizontal="center" vertical="center" shrinkToFit="1"/>
    </xf>
    <xf numFmtId="0" fontId="20" fillId="2" borderId="0" xfId="0" applyFont="1" applyFill="1" applyAlignment="1">
      <alignment vertical="center" shrinkToFit="1"/>
    </xf>
    <xf numFmtId="0" fontId="5" fillId="2" borderId="0" xfId="0" applyFont="1" applyFill="1" applyAlignment="1">
      <alignment vertical="center" wrapText="1" shrinkToFit="1"/>
    </xf>
    <xf numFmtId="0" fontId="7" fillId="2" borderId="0" xfId="0" applyFont="1" applyFill="1" applyAlignment="1">
      <alignment horizontal="center" vertical="center" shrinkToFit="1"/>
    </xf>
    <xf numFmtId="0" fontId="18" fillId="2" borderId="0" xfId="0" applyFont="1" applyFill="1" applyAlignment="1">
      <alignment wrapText="1" shrinkToFit="1"/>
    </xf>
    <xf numFmtId="0" fontId="4" fillId="2" borderId="5" xfId="0" applyFont="1" applyFill="1" applyBorder="1" applyAlignment="1" applyProtection="1">
      <alignment horizontal="right" vertical="center" shrinkToFit="1"/>
      <protection locked="0"/>
    </xf>
    <xf numFmtId="0" fontId="5" fillId="2" borderId="0" xfId="0" applyFont="1" applyFill="1" applyAlignment="1">
      <alignment horizontal="left" vertical="center" shrinkToFit="1"/>
    </xf>
    <xf numFmtId="0" fontId="23" fillId="6" borderId="6" xfId="0" applyFont="1" applyFill="1" applyBorder="1" applyAlignment="1" applyProtection="1">
      <alignment horizontal="left" vertical="center" shrinkToFit="1"/>
      <protection locked="0"/>
    </xf>
    <xf numFmtId="0" fontId="7" fillId="2" borderId="0" xfId="0" applyFont="1" applyFill="1" applyAlignment="1" applyProtection="1">
      <alignment horizontal="center" vertical="center" shrinkToFit="1"/>
      <protection locked="0"/>
    </xf>
    <xf numFmtId="0" fontId="21" fillId="2" borderId="0" xfId="0" applyFont="1" applyFill="1" applyAlignment="1">
      <alignment vertical="center" shrinkToFit="1"/>
    </xf>
    <xf numFmtId="0" fontId="23" fillId="2" borderId="5" xfId="0" applyFont="1" applyFill="1" applyBorder="1" applyAlignment="1">
      <alignment horizontal="right" vertical="center" shrinkToFit="1"/>
    </xf>
    <xf numFmtId="0" fontId="8" fillId="3" borderId="8" xfId="0" applyFont="1" applyFill="1" applyBorder="1" applyAlignment="1">
      <alignment horizontal="center" vertical="center" wrapText="1" shrinkToFit="1"/>
    </xf>
    <xf numFmtId="0" fontId="8" fillId="3" borderId="0" xfId="0" applyFont="1" applyFill="1" applyAlignment="1">
      <alignment horizontal="center" vertical="center" wrapText="1" shrinkToFit="1"/>
    </xf>
    <xf numFmtId="0" fontId="8" fillId="3" borderId="13" xfId="0" applyFont="1" applyFill="1" applyBorder="1" applyAlignment="1">
      <alignment horizontal="center" vertical="center" wrapText="1" shrinkToFit="1"/>
    </xf>
    <xf numFmtId="0" fontId="8" fillId="3" borderId="9" xfId="0" applyFont="1" applyFill="1" applyBorder="1" applyAlignment="1">
      <alignment horizontal="center" vertical="center" wrapText="1" shrinkToFit="1"/>
    </xf>
    <xf numFmtId="0" fontId="20" fillId="3" borderId="0" xfId="0" applyFont="1" applyFill="1" applyAlignment="1">
      <alignment horizontal="center" vertical="center" shrinkToFit="1"/>
    </xf>
    <xf numFmtId="0" fontId="19" fillId="2" borderId="0" xfId="0" applyFont="1" applyFill="1" applyAlignment="1">
      <alignment horizontal="left" vertical="center" wrapText="1" shrinkToFit="1"/>
    </xf>
    <xf numFmtId="0" fontId="19" fillId="2" borderId="0" xfId="0" applyFont="1" applyFill="1" applyAlignment="1">
      <alignment horizontal="left" vertical="center" shrinkToFit="1"/>
    </xf>
    <xf numFmtId="0" fontId="18" fillId="9" borderId="0" xfId="0" applyFont="1" applyFill="1" applyAlignment="1">
      <alignment horizontal="left" wrapText="1" shrinkToFit="1"/>
    </xf>
    <xf numFmtId="0" fontId="21" fillId="2" borderId="8" xfId="0" applyFont="1" applyFill="1" applyBorder="1" applyAlignment="1">
      <alignment horizontal="left" vertical="center" shrinkToFit="1"/>
    </xf>
    <xf numFmtId="0" fontId="21" fillId="2" borderId="0" xfId="0" applyFont="1" applyFill="1" applyAlignment="1">
      <alignment horizontal="left" vertical="center" shrinkToFit="1"/>
    </xf>
    <xf numFmtId="0" fontId="7" fillId="6" borderId="1" xfId="0" applyFont="1" applyFill="1" applyBorder="1" applyAlignment="1" applyProtection="1">
      <alignment horizontal="center" vertical="center" shrinkToFit="1"/>
      <protection locked="0"/>
    </xf>
    <xf numFmtId="0" fontId="8" fillId="8" borderId="18" xfId="0" applyFont="1" applyFill="1" applyBorder="1" applyAlignment="1">
      <alignment horizontal="center" vertical="center" shrinkToFit="1"/>
    </xf>
    <xf numFmtId="0" fontId="8" fillId="8" borderId="1" xfId="0" applyFont="1" applyFill="1" applyBorder="1" applyAlignment="1">
      <alignment horizontal="center" vertical="center" shrinkToFit="1"/>
    </xf>
    <xf numFmtId="0" fontId="14" fillId="8" borderId="0" xfId="0" applyFont="1" applyFill="1" applyAlignment="1">
      <alignment horizontal="center" vertical="center" shrinkToFit="1"/>
    </xf>
    <xf numFmtId="176" fontId="7" fillId="6" borderId="1" xfId="0" applyNumberFormat="1" applyFont="1" applyFill="1" applyBorder="1" applyAlignment="1" applyProtection="1">
      <alignment horizontal="center" vertical="center" shrinkToFit="1"/>
      <protection locked="0"/>
    </xf>
    <xf numFmtId="0" fontId="13" fillId="6" borderId="5" xfId="0" applyFont="1" applyFill="1" applyBorder="1" applyAlignment="1" applyProtection="1">
      <alignment horizontal="center" vertical="center" shrinkToFit="1"/>
      <protection locked="0"/>
    </xf>
    <xf numFmtId="0" fontId="13" fillId="6" borderId="6" xfId="0" applyFont="1" applyFill="1" applyBorder="1" applyAlignment="1" applyProtection="1">
      <alignment horizontal="center" vertical="center" shrinkToFit="1"/>
      <protection locked="0"/>
    </xf>
    <xf numFmtId="0" fontId="6" fillId="2" borderId="7" xfId="0" applyFont="1" applyFill="1" applyBorder="1" applyAlignment="1">
      <alignment horizontal="center" vertical="center" shrinkToFit="1"/>
    </xf>
    <xf numFmtId="0" fontId="8" fillId="8" borderId="13" xfId="0" applyFont="1" applyFill="1" applyBorder="1" applyAlignment="1">
      <alignment horizontal="center" vertical="center" shrinkToFit="1"/>
    </xf>
    <xf numFmtId="0" fontId="8" fillId="8" borderId="14" xfId="0" applyFont="1" applyFill="1" applyBorder="1" applyAlignment="1">
      <alignment horizontal="center" vertical="center" shrinkToFit="1"/>
    </xf>
    <xf numFmtId="0" fontId="8" fillId="8" borderId="19" xfId="0" applyFont="1" applyFill="1" applyBorder="1" applyAlignment="1">
      <alignment horizontal="center" vertical="center" shrinkToFit="1"/>
    </xf>
    <xf numFmtId="0" fontId="9" fillId="8" borderId="0" xfId="0" applyFont="1" applyFill="1" applyAlignment="1">
      <alignment horizontal="center" vertical="center" shrinkToFit="1"/>
    </xf>
    <xf numFmtId="0" fontId="5" fillId="2" borderId="0" xfId="0" applyFont="1" applyFill="1" applyAlignment="1">
      <alignment horizontal="center" vertical="center" shrinkToFit="1"/>
    </xf>
    <xf numFmtId="0" fontId="15" fillId="2" borderId="0" xfId="0" applyFont="1" applyFill="1" applyAlignment="1">
      <alignment horizontal="left" vertical="center" wrapText="1" shrinkToFit="1"/>
    </xf>
    <xf numFmtId="0" fontId="8" fillId="8" borderId="0" xfId="0" applyFont="1" applyFill="1" applyAlignment="1">
      <alignment horizontal="center" vertical="center" wrapText="1" shrinkToFit="1"/>
    </xf>
    <xf numFmtId="0" fontId="8" fillId="8" borderId="9" xfId="0" applyFont="1" applyFill="1" applyBorder="1" applyAlignment="1">
      <alignment horizontal="center" vertical="center" wrapText="1" shrinkToFit="1"/>
    </xf>
    <xf numFmtId="0" fontId="5" fillId="7" borderId="12" xfId="0" applyFont="1" applyFill="1" applyBorder="1" applyAlignment="1">
      <alignment horizontal="left" vertical="center" shrinkToFit="1"/>
    </xf>
    <xf numFmtId="0" fontId="5" fillId="7" borderId="15" xfId="0" applyFont="1" applyFill="1" applyBorder="1" applyAlignment="1">
      <alignment horizontal="left" vertical="center" shrinkToFit="1"/>
    </xf>
    <xf numFmtId="0" fontId="5" fillId="7" borderId="14" xfId="0" applyFont="1" applyFill="1" applyBorder="1" applyAlignment="1">
      <alignment horizontal="left" vertical="center" shrinkToFit="1"/>
    </xf>
    <xf numFmtId="0" fontId="5" fillId="6" borderId="1" xfId="0" applyFont="1" applyFill="1" applyBorder="1" applyAlignment="1">
      <alignment horizontal="center" vertical="center" shrinkToFit="1"/>
    </xf>
    <xf numFmtId="0" fontId="12" fillId="4" borderId="2" xfId="0" applyFont="1" applyFill="1" applyBorder="1" applyAlignment="1">
      <alignment horizontal="center" vertical="center" shrinkToFit="1"/>
    </xf>
    <xf numFmtId="0" fontId="12" fillId="4" borderId="3" xfId="0" applyFont="1" applyFill="1" applyBorder="1" applyAlignment="1">
      <alignment horizontal="center" vertical="center" shrinkToFit="1"/>
    </xf>
    <xf numFmtId="0" fontId="12" fillId="4" borderId="4" xfId="0" applyFont="1" applyFill="1" applyBorder="1" applyAlignment="1">
      <alignment horizontal="center" vertical="center" shrinkToFit="1"/>
    </xf>
    <xf numFmtId="0" fontId="9" fillId="3" borderId="17" xfId="0" applyFont="1" applyFill="1" applyBorder="1" applyAlignment="1">
      <alignment horizontal="center" vertical="center" shrinkToFit="1"/>
    </xf>
    <xf numFmtId="0" fontId="9" fillId="3" borderId="16" xfId="0" applyFont="1" applyFill="1" applyBorder="1" applyAlignment="1">
      <alignment horizontal="center" vertical="center" shrinkToFit="1"/>
    </xf>
    <xf numFmtId="0" fontId="9" fillId="3" borderId="18" xfId="0" applyFont="1" applyFill="1" applyBorder="1" applyAlignment="1">
      <alignment horizontal="center" vertical="center" shrinkToFit="1"/>
    </xf>
    <xf numFmtId="0" fontId="6" fillId="7" borderId="8" xfId="0" applyFont="1" applyFill="1" applyBorder="1" applyAlignment="1">
      <alignment horizontal="left" vertical="distributed" wrapText="1" shrinkToFit="1"/>
    </xf>
    <xf numFmtId="0" fontId="6" fillId="7" borderId="0" xfId="0" applyFont="1" applyFill="1" applyAlignment="1">
      <alignment horizontal="left" vertical="distributed" wrapText="1" shrinkToFit="1"/>
    </xf>
    <xf numFmtId="0" fontId="6" fillId="7" borderId="15" xfId="0" applyFont="1" applyFill="1" applyBorder="1" applyAlignment="1">
      <alignment horizontal="left" vertical="distributed" wrapText="1" shrinkToFit="1"/>
    </xf>
    <xf numFmtId="0" fontId="6" fillId="7" borderId="13" xfId="0" applyFont="1" applyFill="1" applyBorder="1" applyAlignment="1">
      <alignment horizontal="left" vertical="distributed" wrapText="1" shrinkToFit="1"/>
    </xf>
    <xf numFmtId="0" fontId="6" fillId="7" borderId="9" xfId="0" applyFont="1" applyFill="1" applyBorder="1" applyAlignment="1">
      <alignment horizontal="left" vertical="distributed" wrapText="1" shrinkToFit="1"/>
    </xf>
    <xf numFmtId="0" fontId="6" fillId="7" borderId="14" xfId="0" applyFont="1" applyFill="1" applyBorder="1" applyAlignment="1">
      <alignment horizontal="left" vertical="distributed" wrapText="1" shrinkToFit="1"/>
    </xf>
    <xf numFmtId="0" fontId="3" fillId="7" borderId="7" xfId="1" applyFill="1" applyBorder="1" applyAlignment="1" applyProtection="1">
      <alignment horizontal="left" vertical="center" shrinkToFit="1"/>
    </xf>
    <xf numFmtId="0" fontId="3" fillId="7" borderId="12" xfId="1" applyFill="1" applyBorder="1" applyAlignment="1" applyProtection="1">
      <alignment horizontal="left" vertical="center" shrinkToFit="1"/>
    </xf>
    <xf numFmtId="0" fontId="5" fillId="7" borderId="11" xfId="0" applyFont="1" applyFill="1" applyBorder="1" applyAlignment="1">
      <alignment horizontal="right" vertical="center" shrinkToFit="1"/>
    </xf>
    <xf numFmtId="0" fontId="5" fillId="7" borderId="7" xfId="0" applyFont="1" applyFill="1" applyBorder="1" applyAlignment="1">
      <alignment horizontal="right" vertical="center" shrinkToFit="1"/>
    </xf>
    <xf numFmtId="0" fontId="5" fillId="7" borderId="8" xfId="0" applyFont="1" applyFill="1" applyBorder="1" applyAlignment="1">
      <alignment horizontal="right" vertical="center" shrinkToFit="1"/>
    </xf>
    <xf numFmtId="0" fontId="5" fillId="7" borderId="0" xfId="0" applyFont="1" applyFill="1" applyAlignment="1">
      <alignment horizontal="right" vertical="center" shrinkToFit="1"/>
    </xf>
    <xf numFmtId="0" fontId="5" fillId="7" borderId="13" xfId="0" applyFont="1" applyFill="1" applyBorder="1" applyAlignment="1">
      <alignment horizontal="right" vertical="center" shrinkToFit="1"/>
    </xf>
    <xf numFmtId="0" fontId="5" fillId="7" borderId="9" xfId="0" applyFont="1" applyFill="1" applyBorder="1" applyAlignment="1">
      <alignment horizontal="right" vertical="center" shrinkToFit="1"/>
    </xf>
    <xf numFmtId="0" fontId="11" fillId="7" borderId="7" xfId="1" applyFont="1" applyFill="1" applyBorder="1" applyAlignment="1" applyProtection="1">
      <alignment horizontal="center" vertical="center" shrinkToFit="1"/>
    </xf>
    <xf numFmtId="0" fontId="11" fillId="7" borderId="0" xfId="1" applyFont="1" applyFill="1" applyBorder="1" applyAlignment="1" applyProtection="1">
      <alignment horizontal="center" vertical="center" shrinkToFit="1"/>
    </xf>
    <xf numFmtId="0" fontId="11" fillId="7" borderId="9" xfId="1" applyFont="1" applyFill="1" applyBorder="1" applyAlignment="1" applyProtection="1">
      <alignment horizontal="center" vertical="center" shrinkToFit="1"/>
    </xf>
    <xf numFmtId="0" fontId="3" fillId="6" borderId="5" xfId="1" applyFill="1" applyBorder="1" applyAlignment="1" applyProtection="1">
      <alignment horizontal="center" vertical="center" shrinkToFit="1"/>
      <protection locked="0"/>
    </xf>
    <xf numFmtId="0" fontId="7" fillId="6" borderId="6" xfId="0" applyFont="1" applyFill="1" applyBorder="1" applyAlignment="1" applyProtection="1">
      <alignment horizontal="center" vertical="center" shrinkToFit="1"/>
      <protection locked="0"/>
    </xf>
    <xf numFmtId="0" fontId="4" fillId="6" borderId="5" xfId="0" applyFont="1" applyFill="1" applyBorder="1" applyAlignment="1" applyProtection="1">
      <alignment horizontal="center" vertical="center" shrinkToFit="1"/>
      <protection locked="0"/>
    </xf>
    <xf numFmtId="0" fontId="4" fillId="6" borderId="10" xfId="0" applyFont="1" applyFill="1" applyBorder="1" applyAlignment="1" applyProtection="1">
      <alignment horizontal="center" vertical="center" shrinkToFit="1"/>
      <protection locked="0"/>
    </xf>
    <xf numFmtId="0" fontId="4" fillId="6" borderId="6" xfId="0" applyFont="1" applyFill="1" applyBorder="1" applyAlignment="1" applyProtection="1">
      <alignment horizontal="center" vertical="center" shrinkToFit="1"/>
      <protection locked="0"/>
    </xf>
    <xf numFmtId="0" fontId="8" fillId="8" borderId="8" xfId="0" applyFont="1" applyFill="1" applyBorder="1" applyAlignment="1">
      <alignment horizontal="center" vertical="center" wrapText="1" shrinkToFit="1"/>
    </xf>
    <xf numFmtId="0" fontId="8" fillId="8" borderId="13" xfId="0" applyFont="1" applyFill="1" applyBorder="1" applyAlignment="1">
      <alignment horizontal="center" vertical="center" wrapText="1" shrinkToFit="1"/>
    </xf>
    <xf numFmtId="0" fontId="24" fillId="3" borderId="1" xfId="0" applyFont="1" applyFill="1" applyBorder="1" applyAlignment="1">
      <alignment horizontal="center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FF99"/>
      <color rgb="FF66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soroban-online.com/" TargetMode="External"/><Relationship Id="rId1" Type="http://schemas.openxmlformats.org/officeDocument/2006/relationships/hyperlink" Target="mailto:soroban88online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8BE350-A853-4E16-8D4F-50042C68FB81}">
  <dimension ref="A1:AA86"/>
  <sheetViews>
    <sheetView tabSelected="1" zoomScaleNormal="100" workbookViewId="0">
      <selection sqref="A1:J1"/>
    </sheetView>
  </sheetViews>
  <sheetFormatPr defaultColWidth="13" defaultRowHeight="18.75" customHeight="1" x14ac:dyDescent="0.4"/>
  <cols>
    <col min="1" max="1" width="13" style="8"/>
    <col min="2" max="7" width="13" style="5"/>
    <col min="8" max="8" width="13" style="31"/>
    <col min="9" max="12" width="13" style="5"/>
    <col min="13" max="13" width="13" style="14"/>
    <col min="14" max="14" width="13" style="5" customWidth="1"/>
    <col min="15" max="15" width="13" style="5" hidden="1" customWidth="1"/>
    <col min="16" max="18" width="13" style="5"/>
    <col min="19" max="22" width="0" style="5" hidden="1" customWidth="1"/>
    <col min="23" max="25" width="13" style="5" hidden="1" customWidth="1"/>
    <col min="26" max="26" width="0" style="5" hidden="1" customWidth="1"/>
    <col min="27" max="27" width="50.5" style="5" customWidth="1"/>
    <col min="28" max="31" width="13" style="5"/>
    <col min="32" max="32" width="13" style="5" customWidth="1"/>
    <col min="33" max="16384" width="13" style="5"/>
  </cols>
  <sheetData>
    <row r="1" spans="1:23" ht="56.25" customHeight="1" thickBot="1" x14ac:dyDescent="0.45">
      <c r="A1" s="66" t="s">
        <v>328</v>
      </c>
      <c r="B1" s="67"/>
      <c r="C1" s="67"/>
      <c r="D1" s="67"/>
      <c r="E1" s="67"/>
      <c r="F1" s="67"/>
      <c r="G1" s="67"/>
      <c r="H1" s="67"/>
      <c r="I1" s="67"/>
      <c r="J1" s="68"/>
      <c r="K1" s="22"/>
      <c r="L1" s="22"/>
      <c r="N1" s="26"/>
      <c r="O1" s="26"/>
      <c r="P1" s="26"/>
      <c r="Q1" s="26"/>
      <c r="R1" s="6">
        <f>SUM(W28:W77)+W14</f>
        <v>13</v>
      </c>
    </row>
    <row r="2" spans="1:23" ht="18.75" customHeight="1" x14ac:dyDescent="0.4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40" t="str">
        <f>IF(R1&gt;0,"未入力項目があります。","")</f>
        <v>未入力項目があります。</v>
      </c>
      <c r="M2" s="40"/>
      <c r="N2" s="40"/>
      <c r="O2" s="40"/>
      <c r="P2" s="40"/>
      <c r="Q2" s="26"/>
    </row>
    <row r="3" spans="1:23" ht="18.75" customHeight="1" x14ac:dyDescent="0.4">
      <c r="A3" s="5"/>
      <c r="B3" s="80" t="s">
        <v>329</v>
      </c>
      <c r="C3" s="81"/>
      <c r="D3" s="81"/>
      <c r="E3" s="86" t="s">
        <v>39</v>
      </c>
      <c r="F3" s="86"/>
      <c r="G3" s="86"/>
      <c r="H3" s="86"/>
      <c r="I3" s="62" t="s">
        <v>40</v>
      </c>
      <c r="L3" s="40"/>
      <c r="M3" s="40"/>
      <c r="N3" s="40"/>
      <c r="O3" s="40"/>
      <c r="P3" s="40"/>
    </row>
    <row r="4" spans="1:23" ht="18.75" customHeight="1" x14ac:dyDescent="0.4">
      <c r="A4" s="5"/>
      <c r="B4" s="82"/>
      <c r="C4" s="83"/>
      <c r="D4" s="83"/>
      <c r="E4" s="87"/>
      <c r="F4" s="87"/>
      <c r="G4" s="87"/>
      <c r="H4" s="87"/>
      <c r="I4" s="63"/>
      <c r="L4" s="40"/>
      <c r="M4" s="40"/>
      <c r="N4" s="40"/>
      <c r="O4" s="40"/>
      <c r="P4" s="40"/>
    </row>
    <row r="5" spans="1:23" ht="18.75" customHeight="1" x14ac:dyDescent="0.4">
      <c r="A5" s="5"/>
      <c r="B5" s="84"/>
      <c r="C5" s="85"/>
      <c r="D5" s="85"/>
      <c r="E5" s="88"/>
      <c r="F5" s="88"/>
      <c r="G5" s="88"/>
      <c r="H5" s="88"/>
      <c r="I5" s="64"/>
      <c r="L5" s="40" t="str">
        <f>IF(L2="","","必要事項に抜けがないか")</f>
        <v>必要事項に抜けがないか</v>
      </c>
      <c r="M5" s="40"/>
      <c r="N5" s="40"/>
      <c r="O5" s="40"/>
      <c r="P5" s="40"/>
    </row>
    <row r="6" spans="1:23" ht="18.75" customHeight="1" x14ac:dyDescent="0.4">
      <c r="B6" s="8"/>
      <c r="C6" s="9"/>
      <c r="D6" s="9"/>
      <c r="E6" s="8"/>
      <c r="F6" s="8"/>
      <c r="G6" s="7"/>
      <c r="H6" s="7"/>
      <c r="I6" s="7"/>
      <c r="J6" s="7"/>
      <c r="K6" s="7"/>
      <c r="L6" s="40"/>
      <c r="M6" s="40"/>
      <c r="N6" s="40"/>
      <c r="O6" s="40"/>
      <c r="P6" s="40"/>
    </row>
    <row r="7" spans="1:23" ht="18.75" customHeight="1" x14ac:dyDescent="0.4">
      <c r="B7" s="8"/>
      <c r="C7" s="9"/>
      <c r="D7" s="9"/>
      <c r="F7" s="69" t="s">
        <v>43</v>
      </c>
      <c r="G7" s="19" t="s">
        <v>42</v>
      </c>
      <c r="H7" s="78" t="s">
        <v>41</v>
      </c>
      <c r="I7" s="78"/>
      <c r="J7" s="79"/>
      <c r="K7" s="23"/>
      <c r="L7" s="40"/>
      <c r="M7" s="40"/>
      <c r="N7" s="40"/>
      <c r="O7" s="40"/>
      <c r="P7" s="40"/>
    </row>
    <row r="8" spans="1:23" ht="18.75" customHeight="1" x14ac:dyDescent="0.4">
      <c r="A8" s="65" t="s">
        <v>7</v>
      </c>
      <c r="B8" s="65"/>
      <c r="C8" s="65"/>
      <c r="D8" s="65"/>
      <c r="F8" s="70"/>
      <c r="G8" s="72" t="s">
        <v>64</v>
      </c>
      <c r="H8" s="73"/>
      <c r="I8" s="73"/>
      <c r="J8" s="74"/>
      <c r="K8" s="24"/>
      <c r="L8" s="40" t="str">
        <f>IF(L5="","","ご確認ください。")</f>
        <v>ご確認ください。</v>
      </c>
      <c r="M8" s="40"/>
      <c r="N8" s="40"/>
      <c r="O8" s="40"/>
      <c r="P8" s="40"/>
    </row>
    <row r="9" spans="1:23" ht="18.75" customHeight="1" x14ac:dyDescent="0.4">
      <c r="A9" s="65"/>
      <c r="B9" s="65"/>
      <c r="C9" s="65"/>
      <c r="D9" s="65"/>
      <c r="F9" s="70"/>
      <c r="G9" s="72"/>
      <c r="H9" s="73"/>
      <c r="I9" s="73"/>
      <c r="J9" s="74"/>
      <c r="K9" s="24"/>
      <c r="L9" s="40"/>
      <c r="M9" s="40"/>
      <c r="N9" s="40"/>
      <c r="O9" s="40"/>
      <c r="P9" s="40"/>
    </row>
    <row r="10" spans="1:23" ht="18.75" customHeight="1" x14ac:dyDescent="0.4">
      <c r="A10" s="10"/>
      <c r="F10" s="71"/>
      <c r="G10" s="75"/>
      <c r="H10" s="76"/>
      <c r="I10" s="76"/>
      <c r="J10" s="77"/>
      <c r="K10" s="24"/>
      <c r="L10" s="40"/>
      <c r="M10" s="40"/>
      <c r="N10" s="40"/>
      <c r="O10" s="40"/>
      <c r="P10" s="40"/>
    </row>
    <row r="11" spans="1:23" ht="18.75" customHeight="1" x14ac:dyDescent="0.4">
      <c r="A11" s="5"/>
      <c r="H11" s="5"/>
    </row>
    <row r="12" spans="1:23" ht="18.75" customHeight="1" x14ac:dyDescent="0.4">
      <c r="A12" s="48" t="s">
        <v>8</v>
      </c>
      <c r="B12" s="48"/>
      <c r="C12" s="48"/>
      <c r="D12" s="48" t="s">
        <v>9</v>
      </c>
      <c r="E12" s="48"/>
      <c r="F12" s="48"/>
      <c r="G12" s="48" t="s">
        <v>16</v>
      </c>
      <c r="H12" s="48"/>
      <c r="I12" s="48" t="s">
        <v>69</v>
      </c>
      <c r="J12" s="48"/>
      <c r="K12" s="25"/>
      <c r="L12" s="25"/>
      <c r="M12" s="5"/>
      <c r="R12" s="8"/>
      <c r="S12" s="5">
        <v>-2</v>
      </c>
      <c r="T12" s="5" t="s">
        <v>18</v>
      </c>
    </row>
    <row r="13" spans="1:23" ht="37.5" customHeight="1" x14ac:dyDescent="0.4">
      <c r="A13" s="46"/>
      <c r="B13" s="46"/>
      <c r="C13" s="46"/>
      <c r="D13" s="46"/>
      <c r="E13" s="46"/>
      <c r="F13" s="46"/>
      <c r="G13" s="46"/>
      <c r="H13" s="46"/>
      <c r="I13" s="46"/>
      <c r="J13" s="46"/>
      <c r="K13" s="44" t="str">
        <f>IF(I13="","",IF(RIGHT(I13,1)="県","",IF(RIGHT(I13,1)="都","",IF(I13="道","",IF(I13="府","","←都道府県まで入力してください。")))))</f>
        <v/>
      </c>
      <c r="L13" s="45"/>
      <c r="M13" s="45"/>
      <c r="N13" s="34"/>
      <c r="S13" s="5">
        <v>-1</v>
      </c>
      <c r="T13" s="5" t="s">
        <v>17</v>
      </c>
      <c r="W13" s="5">
        <f>COUNTBLANK(A13:J13)+COUNTBLANK(A16:J16)+COUNTBLANK(A18:J18)</f>
        <v>30</v>
      </c>
    </row>
    <row r="14" spans="1:23" ht="18.75" customHeight="1" x14ac:dyDescent="0.4">
      <c r="A14" s="48" t="s">
        <v>10</v>
      </c>
      <c r="B14" s="48"/>
      <c r="C14" s="48" t="s">
        <v>11</v>
      </c>
      <c r="D14" s="48"/>
      <c r="E14" s="48" t="s">
        <v>12</v>
      </c>
      <c r="F14" s="48"/>
      <c r="G14" s="48" t="s">
        <v>68</v>
      </c>
      <c r="H14" s="48"/>
      <c r="I14" s="48"/>
      <c r="J14" s="48"/>
      <c r="K14" s="25"/>
      <c r="L14" s="25"/>
      <c r="M14" s="5"/>
      <c r="S14" s="5">
        <v>0</v>
      </c>
      <c r="T14" s="5" t="s">
        <v>19</v>
      </c>
      <c r="W14" s="5">
        <f>W13-17</f>
        <v>13</v>
      </c>
    </row>
    <row r="15" spans="1:23" ht="18.75" customHeight="1" x14ac:dyDescent="0.4">
      <c r="A15" s="16" t="s">
        <v>1</v>
      </c>
      <c r="B15" s="16" t="s">
        <v>2</v>
      </c>
      <c r="C15" s="16" t="s">
        <v>1</v>
      </c>
      <c r="D15" s="16" t="s">
        <v>2</v>
      </c>
      <c r="E15" s="48"/>
      <c r="F15" s="48"/>
      <c r="G15" s="48"/>
      <c r="H15" s="48"/>
      <c r="I15" s="48"/>
      <c r="J15" s="48"/>
      <c r="K15" s="25"/>
      <c r="L15" s="25"/>
      <c r="M15" s="5"/>
      <c r="S15" s="5">
        <v>1</v>
      </c>
      <c r="T15" s="5" t="s">
        <v>20</v>
      </c>
    </row>
    <row r="16" spans="1:23" ht="37.5" customHeight="1" x14ac:dyDescent="0.4">
      <c r="A16" s="2"/>
      <c r="B16" s="3"/>
      <c r="C16" s="3"/>
      <c r="D16" s="3"/>
      <c r="E16" s="50"/>
      <c r="F16" s="50"/>
      <c r="G16" s="46"/>
      <c r="H16" s="46"/>
      <c r="I16" s="46"/>
      <c r="J16" s="46"/>
      <c r="K16" s="33"/>
      <c r="L16" s="28"/>
      <c r="M16" s="5"/>
      <c r="S16" s="5">
        <v>2</v>
      </c>
      <c r="T16" s="5" t="s">
        <v>21</v>
      </c>
    </row>
    <row r="17" spans="1:27" ht="18.75" customHeight="1" x14ac:dyDescent="0.4">
      <c r="A17" s="48" t="s">
        <v>13</v>
      </c>
      <c r="B17" s="48"/>
      <c r="C17" s="48" t="s">
        <v>6</v>
      </c>
      <c r="D17" s="48"/>
      <c r="E17" s="48" t="s">
        <v>14</v>
      </c>
      <c r="F17" s="48"/>
      <c r="G17" s="48"/>
      <c r="H17" s="48"/>
      <c r="I17" s="48"/>
      <c r="J17" s="48"/>
      <c r="K17" s="25"/>
      <c r="L17" s="25"/>
      <c r="M17" s="5"/>
      <c r="S17" s="5">
        <v>3</v>
      </c>
      <c r="T17" s="5" t="s">
        <v>22</v>
      </c>
    </row>
    <row r="18" spans="1:27" ht="37.5" customHeight="1" x14ac:dyDescent="0.4">
      <c r="A18" s="51"/>
      <c r="B18" s="52"/>
      <c r="C18" s="89"/>
      <c r="D18" s="90"/>
      <c r="E18" s="46"/>
      <c r="F18" s="46"/>
      <c r="G18" s="46"/>
      <c r="H18" s="46"/>
      <c r="I18" s="46"/>
      <c r="J18" s="46"/>
      <c r="K18" s="33"/>
      <c r="L18" s="28"/>
      <c r="M18" s="5"/>
      <c r="S18" s="5">
        <v>4</v>
      </c>
      <c r="T18" s="5" t="s">
        <v>23</v>
      </c>
    </row>
    <row r="19" spans="1:27" ht="18.75" customHeight="1" x14ac:dyDescent="0.4">
      <c r="A19" s="53" t="s">
        <v>15</v>
      </c>
      <c r="B19" s="53"/>
      <c r="C19" s="53"/>
      <c r="D19" s="53"/>
      <c r="E19" s="53"/>
      <c r="F19" s="53"/>
      <c r="G19" s="53"/>
      <c r="H19" s="53"/>
      <c r="I19" s="53"/>
      <c r="J19" s="53"/>
      <c r="K19" s="20"/>
      <c r="L19" s="20"/>
      <c r="M19" s="5"/>
    </row>
    <row r="20" spans="1:27" ht="18.75" customHeight="1" x14ac:dyDescent="0.4">
      <c r="A20" s="5"/>
      <c r="H20" s="5"/>
      <c r="M20" s="5"/>
      <c r="S20" s="5">
        <v>5</v>
      </c>
      <c r="T20" s="5" t="s">
        <v>24</v>
      </c>
    </row>
    <row r="21" spans="1:27" ht="18.75" customHeight="1" x14ac:dyDescent="0.4">
      <c r="A21" s="5"/>
      <c r="C21" s="58" t="s">
        <v>65</v>
      </c>
      <c r="D21" s="58"/>
      <c r="E21" s="58"/>
      <c r="F21" s="58"/>
      <c r="G21" s="58"/>
      <c r="H21" s="8"/>
    </row>
    <row r="22" spans="1:27" ht="18.75" customHeight="1" x14ac:dyDescent="0.4">
      <c r="A22" s="5"/>
      <c r="D22" s="56" t="s">
        <v>0</v>
      </c>
      <c r="E22" s="49">
        <f>COUNTA(A28:A77)</f>
        <v>0</v>
      </c>
      <c r="F22" s="57" t="s">
        <v>67</v>
      </c>
      <c r="G22" s="59" t="s">
        <v>66</v>
      </c>
      <c r="H22" s="59"/>
      <c r="S22" s="5">
        <v>6</v>
      </c>
      <c r="T22" s="5" t="s">
        <v>25</v>
      </c>
    </row>
    <row r="23" spans="1:27" ht="18.75" customHeight="1" x14ac:dyDescent="0.4">
      <c r="A23" s="5"/>
      <c r="D23" s="56"/>
      <c r="E23" s="49"/>
      <c r="F23" s="57"/>
      <c r="G23" s="59"/>
      <c r="H23" s="59"/>
      <c r="L23" s="27"/>
      <c r="M23" s="8"/>
      <c r="N23" s="8"/>
      <c r="O23" s="8"/>
      <c r="P23" s="8"/>
      <c r="Q23" s="8"/>
      <c r="R23" s="8"/>
    </row>
    <row r="24" spans="1:27" ht="18.75" customHeight="1" x14ac:dyDescent="0.15">
      <c r="A24" s="5"/>
      <c r="D24" s="56"/>
      <c r="E24" s="49"/>
      <c r="F24" s="57"/>
      <c r="G24" s="59"/>
      <c r="H24" s="59"/>
      <c r="L24" s="8"/>
      <c r="M24" s="8"/>
      <c r="N24" s="8"/>
      <c r="O24" s="8"/>
      <c r="Q24" s="29"/>
      <c r="R24" s="29"/>
    </row>
    <row r="25" spans="1:27" ht="37.5" customHeight="1" x14ac:dyDescent="0.4">
      <c r="A25" s="96" t="str">
        <f>IF(L2="","",L2&amp;L5&amp;L8)</f>
        <v>未入力項目があります。必要事項に抜けがないかご確認ください。</v>
      </c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41"/>
      <c r="M25" s="42"/>
      <c r="N25" s="42"/>
      <c r="P25" s="43" t="s">
        <v>255</v>
      </c>
      <c r="Q25" s="43"/>
      <c r="R25" s="43"/>
      <c r="S25" s="5">
        <v>7</v>
      </c>
      <c r="T25" s="5" t="s">
        <v>26</v>
      </c>
    </row>
    <row r="26" spans="1:27" ht="18.75" customHeight="1" x14ac:dyDescent="0.4">
      <c r="A26" s="54" t="s">
        <v>3</v>
      </c>
      <c r="B26" s="55"/>
      <c r="C26" s="54" t="s">
        <v>4</v>
      </c>
      <c r="D26" s="55"/>
      <c r="E26" s="47" t="s">
        <v>38</v>
      </c>
      <c r="F26" s="47" t="s">
        <v>5</v>
      </c>
      <c r="G26" s="94" t="s">
        <v>260</v>
      </c>
      <c r="H26" s="60"/>
      <c r="I26" s="60" t="s">
        <v>259</v>
      </c>
      <c r="J26" s="60"/>
      <c r="K26" s="60"/>
      <c r="L26" s="17" t="s">
        <v>70</v>
      </c>
      <c r="M26" s="36" t="s">
        <v>37</v>
      </c>
      <c r="N26" s="37"/>
      <c r="O26" s="8"/>
      <c r="P26" s="43"/>
      <c r="Q26" s="43"/>
      <c r="R26" s="43"/>
      <c r="S26" s="5">
        <v>8</v>
      </c>
      <c r="T26" s="5" t="s">
        <v>27</v>
      </c>
      <c r="Y26" s="5" t="s">
        <v>256</v>
      </c>
    </row>
    <row r="27" spans="1:27" ht="18.75" customHeight="1" x14ac:dyDescent="0.4">
      <c r="A27" s="16" t="s">
        <v>1</v>
      </c>
      <c r="B27" s="16" t="s">
        <v>2</v>
      </c>
      <c r="C27" s="16" t="s">
        <v>1</v>
      </c>
      <c r="D27" s="16" t="s">
        <v>2</v>
      </c>
      <c r="E27" s="48"/>
      <c r="F27" s="48"/>
      <c r="G27" s="95"/>
      <c r="H27" s="61"/>
      <c r="I27" s="61"/>
      <c r="J27" s="61"/>
      <c r="K27" s="61"/>
      <c r="L27" s="18" t="s">
        <v>327</v>
      </c>
      <c r="M27" s="38"/>
      <c r="N27" s="39"/>
      <c r="O27" s="8"/>
      <c r="P27" s="43"/>
      <c r="Q27" s="43"/>
      <c r="R27" s="43"/>
      <c r="S27" s="5">
        <v>9</v>
      </c>
      <c r="T27" s="5" t="s">
        <v>28</v>
      </c>
      <c r="Y27" s="5" t="s">
        <v>257</v>
      </c>
      <c r="AA27" s="31" t="s">
        <v>500</v>
      </c>
    </row>
    <row r="28" spans="1:27" ht="37.5" customHeight="1" x14ac:dyDescent="0.4">
      <c r="A28" s="1"/>
      <c r="B28" s="1"/>
      <c r="C28" s="1"/>
      <c r="D28" s="1"/>
      <c r="E28" s="4"/>
      <c r="F28" s="11" t="str">
        <f>IF(E28="","",VLOOKUP(E28,$S$12:$T$36,2,FALSE))</f>
        <v/>
      </c>
      <c r="G28" s="35" t="s">
        <v>258</v>
      </c>
      <c r="H28" s="32"/>
      <c r="I28" s="91"/>
      <c r="J28" s="92"/>
      <c r="K28" s="93"/>
      <c r="L28" s="21"/>
      <c r="M28" s="12" t="s">
        <v>44</v>
      </c>
      <c r="N28" s="13" t="s">
        <v>45</v>
      </c>
      <c r="O28" s="5">
        <f>LEN(A28)+LEN(B28)</f>
        <v>0</v>
      </c>
      <c r="P28" s="5" t="str">
        <f>A28&amp;IF(O28=2,"　　　",IF(O28=3,"　　",IF(O28=4,"　",IF(O28&gt;6," ",""))))&amp;B28</f>
        <v/>
      </c>
      <c r="Q28" s="5" t="str">
        <f>IF(G28="F1","0",IF(P28="","",IFERROR(VLOOKUP(P28,'2022得点'!$A$1:$G$1000,7,FALSE),"0")))</f>
        <v/>
      </c>
      <c r="S28" s="5">
        <v>10</v>
      </c>
      <c r="T28" s="5" t="s">
        <v>29</v>
      </c>
      <c r="U28" s="5" t="str">
        <f>IF(A28="","",LEN(A28))</f>
        <v/>
      </c>
      <c r="W28" s="5">
        <f>IF(A28="",0,COUNTBLANK(B28:E28)+COUNTBLANK(G28)++COUNTBLANK(L28))</f>
        <v>0</v>
      </c>
    </row>
    <row r="29" spans="1:27" ht="37.5" customHeight="1" x14ac:dyDescent="0.4">
      <c r="A29" s="1"/>
      <c r="B29" s="1"/>
      <c r="C29" s="1"/>
      <c r="D29" s="1"/>
      <c r="E29" s="4"/>
      <c r="F29" s="11" t="str">
        <f t="shared" ref="F29:F59" si="0">IF(E29="","",VLOOKUP(E29,$S$12:$T$36,2,FALSE))</f>
        <v/>
      </c>
      <c r="G29" s="35" t="s">
        <v>258</v>
      </c>
      <c r="H29" s="32"/>
      <c r="I29" s="91"/>
      <c r="J29" s="92"/>
      <c r="K29" s="93"/>
      <c r="L29" s="15"/>
      <c r="M29" s="13" t="s">
        <v>46</v>
      </c>
      <c r="N29" s="13" t="s">
        <v>47</v>
      </c>
      <c r="O29" s="5">
        <f t="shared" ref="O29:O77" si="1">LEN(A29)+LEN(B29)</f>
        <v>0</v>
      </c>
      <c r="P29" s="5" t="str">
        <f t="shared" ref="P29:P78" si="2">A29&amp;IF(O29=2,"　　　",IF(O29=3,"　　",IF(O29=4,"　",IF(O29&gt;6," ",""))))&amp;B29</f>
        <v/>
      </c>
      <c r="Q29" s="5" t="str">
        <f>IF(G29="F1","0",IF(P29="","",IFERROR(VLOOKUP(P29,'2022得点'!$A$1:$G$1000,7,FALSE),"0")))</f>
        <v/>
      </c>
      <c r="S29" s="5">
        <v>11</v>
      </c>
      <c r="T29" s="5" t="s">
        <v>30</v>
      </c>
      <c r="U29" s="5" t="str">
        <f t="shared" ref="U29:U78" si="3">IF(A29="","",LEN(A29))</f>
        <v/>
      </c>
      <c r="W29" s="5">
        <f t="shared" ref="W29:W77" si="4">IF(A29="",0,COUNTBLANK(B29:E29)+COUNTBLANK(G29)++COUNTBLANK(L29))</f>
        <v>0</v>
      </c>
    </row>
    <row r="30" spans="1:27" ht="37.5" customHeight="1" x14ac:dyDescent="0.4">
      <c r="A30" s="1"/>
      <c r="B30" s="1"/>
      <c r="C30" s="1"/>
      <c r="D30" s="1"/>
      <c r="E30" s="4"/>
      <c r="F30" s="11" t="str">
        <f t="shared" si="0"/>
        <v/>
      </c>
      <c r="G30" s="35" t="s">
        <v>258</v>
      </c>
      <c r="H30" s="32"/>
      <c r="I30" s="91"/>
      <c r="J30" s="92"/>
      <c r="K30" s="93"/>
      <c r="L30" s="15"/>
      <c r="M30" s="13" t="s">
        <v>48</v>
      </c>
      <c r="N30" s="13" t="s">
        <v>49</v>
      </c>
      <c r="O30" s="5">
        <f t="shared" si="1"/>
        <v>0</v>
      </c>
      <c r="P30" s="5" t="str">
        <f t="shared" si="2"/>
        <v/>
      </c>
      <c r="Q30" s="5" t="str">
        <f>IF(G30="F1","0",IF(P30="","",IFERROR(VLOOKUP(P30,'2022得点'!$A$1:$G$1000,7,FALSE),"0")))</f>
        <v/>
      </c>
      <c r="S30" s="5">
        <v>12</v>
      </c>
      <c r="T30" s="5" t="s">
        <v>31</v>
      </c>
      <c r="U30" s="5" t="str">
        <f t="shared" si="3"/>
        <v/>
      </c>
      <c r="W30" s="5">
        <f t="shared" si="4"/>
        <v>0</v>
      </c>
    </row>
    <row r="31" spans="1:27" ht="37.5" customHeight="1" x14ac:dyDescent="0.4">
      <c r="A31" s="1"/>
      <c r="B31" s="1"/>
      <c r="C31" s="1"/>
      <c r="D31" s="1"/>
      <c r="E31" s="4"/>
      <c r="F31" s="11" t="str">
        <f t="shared" si="0"/>
        <v/>
      </c>
      <c r="G31" s="35" t="s">
        <v>258</v>
      </c>
      <c r="H31" s="32"/>
      <c r="I31" s="91"/>
      <c r="J31" s="92"/>
      <c r="K31" s="93"/>
      <c r="L31" s="15"/>
      <c r="M31" s="13" t="s">
        <v>50</v>
      </c>
      <c r="N31" s="13" t="s">
        <v>51</v>
      </c>
      <c r="O31" s="5">
        <f t="shared" si="1"/>
        <v>0</v>
      </c>
      <c r="P31" s="5" t="str">
        <f t="shared" si="2"/>
        <v/>
      </c>
      <c r="Q31" s="5" t="str">
        <f>IF(G31="F1","0",IF(P31="","",IFERROR(VLOOKUP(P31,'2022得点'!$A$1:$G$1000,7,FALSE),"0")))</f>
        <v/>
      </c>
      <c r="S31" s="5">
        <v>13</v>
      </c>
      <c r="T31" s="5" t="s">
        <v>32</v>
      </c>
      <c r="U31" s="5" t="str">
        <f t="shared" si="3"/>
        <v/>
      </c>
      <c r="W31" s="5">
        <f t="shared" si="4"/>
        <v>0</v>
      </c>
    </row>
    <row r="32" spans="1:27" ht="37.5" customHeight="1" x14ac:dyDescent="0.4">
      <c r="A32" s="1"/>
      <c r="B32" s="1"/>
      <c r="C32" s="1"/>
      <c r="D32" s="1"/>
      <c r="E32" s="4"/>
      <c r="F32" s="11" t="str">
        <f t="shared" si="0"/>
        <v/>
      </c>
      <c r="G32" s="35" t="s">
        <v>258</v>
      </c>
      <c r="H32" s="32"/>
      <c r="I32" s="91"/>
      <c r="J32" s="92"/>
      <c r="K32" s="93"/>
      <c r="L32" s="15"/>
      <c r="M32" s="13" t="s">
        <v>52</v>
      </c>
      <c r="N32" s="13" t="s">
        <v>53</v>
      </c>
      <c r="O32" s="5">
        <f t="shared" si="1"/>
        <v>0</v>
      </c>
      <c r="P32" s="5" t="str">
        <f t="shared" si="2"/>
        <v/>
      </c>
      <c r="Q32" s="5" t="str">
        <f>IF(G32="F1","0",IF(P32="","",IFERROR(VLOOKUP(P32,'2022得点'!$A$1:$G$1000,7,FALSE),"0")))</f>
        <v/>
      </c>
      <c r="S32" s="5">
        <v>14</v>
      </c>
      <c r="T32" s="5" t="s">
        <v>33</v>
      </c>
      <c r="U32" s="5" t="str">
        <f t="shared" si="3"/>
        <v/>
      </c>
      <c r="W32" s="5">
        <f t="shared" si="4"/>
        <v>0</v>
      </c>
    </row>
    <row r="33" spans="1:23" ht="37.5" customHeight="1" x14ac:dyDescent="0.4">
      <c r="A33" s="1"/>
      <c r="B33" s="1"/>
      <c r="C33" s="1"/>
      <c r="D33" s="1"/>
      <c r="E33" s="4"/>
      <c r="F33" s="11" t="str">
        <f t="shared" si="0"/>
        <v/>
      </c>
      <c r="G33" s="35" t="s">
        <v>258</v>
      </c>
      <c r="H33" s="32"/>
      <c r="I33" s="91"/>
      <c r="J33" s="92"/>
      <c r="K33" s="93"/>
      <c r="L33" s="15"/>
      <c r="M33" s="13" t="s">
        <v>54</v>
      </c>
      <c r="N33" s="13" t="s">
        <v>55</v>
      </c>
      <c r="O33" s="5">
        <f t="shared" si="1"/>
        <v>0</v>
      </c>
      <c r="P33" s="5" t="str">
        <f t="shared" si="2"/>
        <v/>
      </c>
      <c r="Q33" s="5" t="str">
        <f>IF(G33="F1","0",IF(P33="","",IFERROR(VLOOKUP(P33,'2022得点'!$A$1:$G$1000,7,FALSE),"0")))</f>
        <v/>
      </c>
      <c r="S33" s="5">
        <v>15</v>
      </c>
      <c r="T33" s="5" t="s">
        <v>34</v>
      </c>
      <c r="U33" s="5" t="str">
        <f t="shared" si="3"/>
        <v/>
      </c>
      <c r="W33" s="5">
        <f t="shared" si="4"/>
        <v>0</v>
      </c>
    </row>
    <row r="34" spans="1:23" ht="37.5" customHeight="1" x14ac:dyDescent="0.4">
      <c r="A34" s="1"/>
      <c r="B34" s="1"/>
      <c r="C34" s="1"/>
      <c r="D34" s="1"/>
      <c r="E34" s="4"/>
      <c r="F34" s="11" t="str">
        <f t="shared" si="0"/>
        <v/>
      </c>
      <c r="G34" s="35" t="s">
        <v>258</v>
      </c>
      <c r="H34" s="32"/>
      <c r="I34" s="91"/>
      <c r="J34" s="92"/>
      <c r="K34" s="93"/>
      <c r="L34" s="15"/>
      <c r="M34" s="13" t="s">
        <v>56</v>
      </c>
      <c r="N34" s="13" t="s">
        <v>57</v>
      </c>
      <c r="O34" s="5">
        <f t="shared" si="1"/>
        <v>0</v>
      </c>
      <c r="P34" s="5" t="str">
        <f t="shared" si="2"/>
        <v/>
      </c>
      <c r="Q34" s="5" t="str">
        <f>IF(G34="F1","0",IF(P34="","",IFERROR(VLOOKUP(P34,'2022得点'!$A$1:$G$1000,7,FALSE),"0")))</f>
        <v/>
      </c>
      <c r="S34" s="5">
        <v>16</v>
      </c>
      <c r="T34" s="5" t="s">
        <v>35</v>
      </c>
      <c r="U34" s="5" t="str">
        <f t="shared" si="3"/>
        <v/>
      </c>
      <c r="W34" s="5">
        <f t="shared" si="4"/>
        <v>0</v>
      </c>
    </row>
    <row r="35" spans="1:23" ht="37.5" customHeight="1" x14ac:dyDescent="0.4">
      <c r="A35" s="1"/>
      <c r="B35" s="1"/>
      <c r="C35" s="1"/>
      <c r="D35" s="1"/>
      <c r="E35" s="4"/>
      <c r="F35" s="11" t="str">
        <f t="shared" si="0"/>
        <v/>
      </c>
      <c r="G35" s="35" t="s">
        <v>258</v>
      </c>
      <c r="H35" s="32"/>
      <c r="I35" s="91"/>
      <c r="J35" s="92"/>
      <c r="K35" s="93"/>
      <c r="L35" s="21"/>
      <c r="M35" s="12" t="s">
        <v>58</v>
      </c>
      <c r="N35" s="13" t="s">
        <v>59</v>
      </c>
      <c r="O35" s="5">
        <f t="shared" si="1"/>
        <v>0</v>
      </c>
      <c r="P35" s="5" t="str">
        <f t="shared" si="2"/>
        <v/>
      </c>
      <c r="Q35" s="5" t="str">
        <f>IF(G35="F1","0",IF(P35="","",IFERROR(VLOOKUP(P35,'2022得点'!$A$1:$G$1000,7,FALSE),"0")))</f>
        <v/>
      </c>
      <c r="S35" s="5">
        <v>17</v>
      </c>
      <c r="T35" s="5" t="s">
        <v>36</v>
      </c>
      <c r="U35" s="5" t="str">
        <f t="shared" si="3"/>
        <v/>
      </c>
      <c r="W35" s="5">
        <f t="shared" si="4"/>
        <v>0</v>
      </c>
    </row>
    <row r="36" spans="1:23" ht="37.5" customHeight="1" x14ac:dyDescent="0.4">
      <c r="A36" s="1"/>
      <c r="B36" s="1"/>
      <c r="C36" s="1"/>
      <c r="D36" s="1"/>
      <c r="E36" s="4"/>
      <c r="F36" s="11" t="str">
        <f t="shared" si="0"/>
        <v/>
      </c>
      <c r="G36" s="35" t="s">
        <v>258</v>
      </c>
      <c r="H36" s="32"/>
      <c r="I36" s="91"/>
      <c r="J36" s="92"/>
      <c r="K36" s="93"/>
      <c r="L36" s="21"/>
      <c r="M36" s="12" t="s">
        <v>63</v>
      </c>
      <c r="O36" s="5">
        <f t="shared" si="1"/>
        <v>0</v>
      </c>
      <c r="P36" s="5" t="str">
        <f t="shared" si="2"/>
        <v/>
      </c>
      <c r="Q36" s="5" t="str">
        <f>IF(G36="F1","0",IF(P36="","",IFERROR(VLOOKUP(P36,'2022得点'!$A$1:$G$1000,7,FALSE),"0")))</f>
        <v/>
      </c>
      <c r="U36" s="5" t="str">
        <f t="shared" si="3"/>
        <v/>
      </c>
      <c r="W36" s="5">
        <f t="shared" si="4"/>
        <v>0</v>
      </c>
    </row>
    <row r="37" spans="1:23" ht="37.5" customHeight="1" x14ac:dyDescent="0.4">
      <c r="A37" s="1"/>
      <c r="B37" s="1"/>
      <c r="C37" s="1"/>
      <c r="D37" s="1"/>
      <c r="E37" s="4"/>
      <c r="F37" s="11" t="str">
        <f t="shared" si="0"/>
        <v/>
      </c>
      <c r="G37" s="35" t="s">
        <v>258</v>
      </c>
      <c r="H37" s="32"/>
      <c r="I37" s="91"/>
      <c r="J37" s="92"/>
      <c r="K37" s="93"/>
      <c r="L37" s="15"/>
      <c r="M37" s="13" t="s">
        <v>60</v>
      </c>
      <c r="O37" s="5">
        <f t="shared" si="1"/>
        <v>0</v>
      </c>
      <c r="P37" s="5" t="str">
        <f t="shared" si="2"/>
        <v/>
      </c>
      <c r="Q37" s="5" t="str">
        <f>IF(G37="F1","0",IF(P37="","",IFERROR(VLOOKUP(P37,'2022得点'!$A$1:$G$1000,7,FALSE),"0")))</f>
        <v/>
      </c>
      <c r="U37" s="5" t="str">
        <f t="shared" si="3"/>
        <v/>
      </c>
      <c r="W37" s="5">
        <f t="shared" si="4"/>
        <v>0</v>
      </c>
    </row>
    <row r="38" spans="1:23" ht="37.5" customHeight="1" x14ac:dyDescent="0.4">
      <c r="A38" s="1"/>
      <c r="B38" s="1"/>
      <c r="C38" s="1"/>
      <c r="D38" s="1"/>
      <c r="E38" s="4"/>
      <c r="F38" s="11" t="str">
        <f t="shared" si="0"/>
        <v/>
      </c>
      <c r="G38" s="35" t="s">
        <v>258</v>
      </c>
      <c r="H38" s="32"/>
      <c r="I38" s="91"/>
      <c r="J38" s="92"/>
      <c r="K38" s="93"/>
      <c r="L38" s="15"/>
      <c r="M38" s="13" t="s">
        <v>61</v>
      </c>
      <c r="O38" s="5">
        <f t="shared" si="1"/>
        <v>0</v>
      </c>
      <c r="P38" s="5" t="str">
        <f t="shared" si="2"/>
        <v/>
      </c>
      <c r="Q38" s="5" t="str">
        <f>IF(G38="F1","0",IF(P38="","",IFERROR(VLOOKUP(P38,'2022得点'!$A$1:$G$1000,7,FALSE),"0")))</f>
        <v/>
      </c>
      <c r="U38" s="5" t="str">
        <f t="shared" si="3"/>
        <v/>
      </c>
      <c r="W38" s="5">
        <f t="shared" si="4"/>
        <v>0</v>
      </c>
    </row>
    <row r="39" spans="1:23" ht="37.5" customHeight="1" x14ac:dyDescent="0.4">
      <c r="A39" s="1"/>
      <c r="B39" s="1"/>
      <c r="C39" s="1"/>
      <c r="D39" s="1"/>
      <c r="E39" s="4"/>
      <c r="F39" s="11" t="str">
        <f t="shared" si="0"/>
        <v/>
      </c>
      <c r="G39" s="35" t="s">
        <v>258</v>
      </c>
      <c r="H39" s="32"/>
      <c r="I39" s="91"/>
      <c r="J39" s="92"/>
      <c r="K39" s="93"/>
      <c r="L39" s="15"/>
      <c r="M39" s="13" t="s">
        <v>62</v>
      </c>
      <c r="O39" s="5">
        <f t="shared" si="1"/>
        <v>0</v>
      </c>
      <c r="P39" s="5" t="str">
        <f t="shared" si="2"/>
        <v/>
      </c>
      <c r="Q39" s="5" t="str">
        <f>IF(G39="F1","0",IF(P39="","",IFERROR(VLOOKUP(P39,'2022得点'!$A$1:$G$1000,7,FALSE),"0")))</f>
        <v/>
      </c>
      <c r="U39" s="5" t="str">
        <f t="shared" si="3"/>
        <v/>
      </c>
      <c r="W39" s="5">
        <f t="shared" si="4"/>
        <v>0</v>
      </c>
    </row>
    <row r="40" spans="1:23" ht="37.5" customHeight="1" x14ac:dyDescent="0.4">
      <c r="A40" s="1"/>
      <c r="B40" s="1"/>
      <c r="C40" s="1"/>
      <c r="D40" s="1"/>
      <c r="E40" s="4"/>
      <c r="F40" s="11" t="str">
        <f t="shared" si="0"/>
        <v/>
      </c>
      <c r="G40" s="35" t="s">
        <v>258</v>
      </c>
      <c r="H40" s="32"/>
      <c r="I40" s="91"/>
      <c r="J40" s="92"/>
      <c r="K40" s="93"/>
      <c r="L40" s="15"/>
      <c r="M40" s="5"/>
      <c r="O40" s="5">
        <f t="shared" si="1"/>
        <v>0</v>
      </c>
      <c r="P40" s="5" t="str">
        <f t="shared" si="2"/>
        <v/>
      </c>
      <c r="Q40" s="5" t="str">
        <f>IF(G40="F1","0",IF(P40="","",IFERROR(VLOOKUP(P40,'2022得点'!$A$1:$G$1000,7,FALSE),"0")))</f>
        <v/>
      </c>
      <c r="U40" s="5" t="str">
        <f t="shared" si="3"/>
        <v/>
      </c>
      <c r="W40" s="5">
        <f t="shared" si="4"/>
        <v>0</v>
      </c>
    </row>
    <row r="41" spans="1:23" ht="37.5" customHeight="1" x14ac:dyDescent="0.4">
      <c r="A41" s="1"/>
      <c r="B41" s="1"/>
      <c r="C41" s="1"/>
      <c r="D41" s="1"/>
      <c r="E41" s="4"/>
      <c r="F41" s="11" t="str">
        <f t="shared" si="0"/>
        <v/>
      </c>
      <c r="G41" s="35" t="s">
        <v>258</v>
      </c>
      <c r="H41" s="32"/>
      <c r="I41" s="91"/>
      <c r="J41" s="92"/>
      <c r="K41" s="93"/>
      <c r="L41" s="15"/>
      <c r="M41" s="5"/>
      <c r="O41" s="5">
        <f t="shared" si="1"/>
        <v>0</v>
      </c>
      <c r="P41" s="5" t="str">
        <f t="shared" si="2"/>
        <v/>
      </c>
      <c r="Q41" s="5" t="str">
        <f>IF(G41="F1","0",IF(P41="","",IFERROR(VLOOKUP(P41,'2022得点'!$A$1:$G$1000,7,FALSE),"0")))</f>
        <v/>
      </c>
      <c r="U41" s="5" t="str">
        <f t="shared" si="3"/>
        <v/>
      </c>
      <c r="W41" s="5">
        <f t="shared" si="4"/>
        <v>0</v>
      </c>
    </row>
    <row r="42" spans="1:23" ht="37.5" customHeight="1" x14ac:dyDescent="0.4">
      <c r="A42" s="1"/>
      <c r="B42" s="1"/>
      <c r="C42" s="1"/>
      <c r="D42" s="1"/>
      <c r="E42" s="4"/>
      <c r="F42" s="11" t="str">
        <f t="shared" si="0"/>
        <v/>
      </c>
      <c r="G42" s="35" t="s">
        <v>258</v>
      </c>
      <c r="H42" s="32"/>
      <c r="I42" s="91"/>
      <c r="J42" s="92"/>
      <c r="K42" s="93"/>
      <c r="L42" s="15"/>
      <c r="M42" s="5"/>
      <c r="O42" s="5">
        <f t="shared" si="1"/>
        <v>0</v>
      </c>
      <c r="P42" s="5" t="str">
        <f t="shared" si="2"/>
        <v/>
      </c>
      <c r="Q42" s="5" t="str">
        <f>IF(G42="F1","0",IF(P42="","",IFERROR(VLOOKUP(P42,'2022得点'!$A$1:$G$1000,7,FALSE),"0")))</f>
        <v/>
      </c>
      <c r="U42" s="5" t="str">
        <f t="shared" si="3"/>
        <v/>
      </c>
      <c r="W42" s="5">
        <f t="shared" si="4"/>
        <v>0</v>
      </c>
    </row>
    <row r="43" spans="1:23" ht="37.5" customHeight="1" x14ac:dyDescent="0.4">
      <c r="A43" s="1"/>
      <c r="B43" s="1"/>
      <c r="C43" s="1"/>
      <c r="D43" s="1"/>
      <c r="E43" s="4"/>
      <c r="F43" s="11" t="str">
        <f t="shared" si="0"/>
        <v/>
      </c>
      <c r="G43" s="35" t="s">
        <v>258</v>
      </c>
      <c r="H43" s="32"/>
      <c r="I43" s="91"/>
      <c r="J43" s="92"/>
      <c r="K43" s="93"/>
      <c r="L43" s="15"/>
      <c r="M43" s="5"/>
      <c r="O43" s="5">
        <f t="shared" si="1"/>
        <v>0</v>
      </c>
      <c r="P43" s="5" t="str">
        <f t="shared" si="2"/>
        <v/>
      </c>
      <c r="Q43" s="5" t="str">
        <f>IF(G43="F1","0",IF(P43="","",IFERROR(VLOOKUP(P43,'2022得点'!$A$1:$G$1000,7,FALSE),"0")))</f>
        <v/>
      </c>
      <c r="U43" s="5" t="str">
        <f t="shared" si="3"/>
        <v/>
      </c>
      <c r="W43" s="5">
        <f t="shared" si="4"/>
        <v>0</v>
      </c>
    </row>
    <row r="44" spans="1:23" ht="37.5" customHeight="1" x14ac:dyDescent="0.4">
      <c r="A44" s="1"/>
      <c r="B44" s="1"/>
      <c r="C44" s="1"/>
      <c r="D44" s="1"/>
      <c r="E44" s="4"/>
      <c r="F44" s="11" t="str">
        <f t="shared" si="0"/>
        <v/>
      </c>
      <c r="G44" s="35" t="s">
        <v>258</v>
      </c>
      <c r="H44" s="32"/>
      <c r="I44" s="91"/>
      <c r="J44" s="92"/>
      <c r="K44" s="93"/>
      <c r="L44" s="15"/>
      <c r="M44" s="5"/>
      <c r="O44" s="5">
        <f t="shared" si="1"/>
        <v>0</v>
      </c>
      <c r="P44" s="5" t="str">
        <f t="shared" si="2"/>
        <v/>
      </c>
      <c r="Q44" s="5" t="str">
        <f>IF(G44="F1","0",IF(P44="","",IFERROR(VLOOKUP(P44,'2022得点'!$A$1:$G$1000,7,FALSE),"0")))</f>
        <v/>
      </c>
      <c r="U44" s="5" t="str">
        <f t="shared" si="3"/>
        <v/>
      </c>
      <c r="W44" s="5">
        <f t="shared" si="4"/>
        <v>0</v>
      </c>
    </row>
    <row r="45" spans="1:23" ht="37.5" customHeight="1" x14ac:dyDescent="0.4">
      <c r="A45" s="1"/>
      <c r="B45" s="1"/>
      <c r="C45" s="1"/>
      <c r="D45" s="1"/>
      <c r="E45" s="4"/>
      <c r="F45" s="11" t="str">
        <f t="shared" si="0"/>
        <v/>
      </c>
      <c r="G45" s="35" t="s">
        <v>258</v>
      </c>
      <c r="H45" s="32"/>
      <c r="I45" s="91"/>
      <c r="J45" s="92"/>
      <c r="K45" s="93"/>
      <c r="L45" s="15"/>
      <c r="M45" s="5"/>
      <c r="O45" s="5">
        <f t="shared" si="1"/>
        <v>0</v>
      </c>
      <c r="P45" s="5" t="str">
        <f t="shared" si="2"/>
        <v/>
      </c>
      <c r="Q45" s="5" t="str">
        <f>IF(G45="F1","0",IF(P45="","",IFERROR(VLOOKUP(P45,'2022得点'!$A$1:$G$1000,7,FALSE),"0")))</f>
        <v/>
      </c>
      <c r="U45" s="5" t="str">
        <f t="shared" si="3"/>
        <v/>
      </c>
      <c r="W45" s="5">
        <f t="shared" si="4"/>
        <v>0</v>
      </c>
    </row>
    <row r="46" spans="1:23" ht="37.5" customHeight="1" x14ac:dyDescent="0.4">
      <c r="A46" s="1"/>
      <c r="B46" s="1"/>
      <c r="C46" s="1"/>
      <c r="D46" s="1"/>
      <c r="E46" s="4"/>
      <c r="F46" s="11" t="str">
        <f t="shared" si="0"/>
        <v/>
      </c>
      <c r="G46" s="35" t="s">
        <v>258</v>
      </c>
      <c r="H46" s="32"/>
      <c r="I46" s="91"/>
      <c r="J46" s="92"/>
      <c r="K46" s="93"/>
      <c r="L46" s="15"/>
      <c r="M46" s="5"/>
      <c r="O46" s="5">
        <f t="shared" si="1"/>
        <v>0</v>
      </c>
      <c r="P46" s="5" t="str">
        <f t="shared" si="2"/>
        <v/>
      </c>
      <c r="Q46" s="5" t="str">
        <f>IF(G46="F1","0",IF(P46="","",IFERROR(VLOOKUP(P46,'2022得点'!$A$1:$G$1000,7,FALSE),"0")))</f>
        <v/>
      </c>
      <c r="U46" s="5" t="str">
        <f t="shared" si="3"/>
        <v/>
      </c>
      <c r="W46" s="5">
        <f t="shared" si="4"/>
        <v>0</v>
      </c>
    </row>
    <row r="47" spans="1:23" ht="37.5" customHeight="1" x14ac:dyDescent="0.4">
      <c r="A47" s="1"/>
      <c r="B47" s="1"/>
      <c r="C47" s="1"/>
      <c r="D47" s="1"/>
      <c r="E47" s="4"/>
      <c r="F47" s="11" t="str">
        <f t="shared" si="0"/>
        <v/>
      </c>
      <c r="G47" s="35" t="s">
        <v>258</v>
      </c>
      <c r="H47" s="32"/>
      <c r="I47" s="91"/>
      <c r="J47" s="92"/>
      <c r="K47" s="93"/>
      <c r="L47" s="15"/>
      <c r="M47" s="5"/>
      <c r="O47" s="5">
        <f t="shared" si="1"/>
        <v>0</v>
      </c>
      <c r="P47" s="5" t="str">
        <f t="shared" si="2"/>
        <v/>
      </c>
      <c r="Q47" s="5" t="str">
        <f>IF(G47="F1","0",IF(P47="","",IFERROR(VLOOKUP(P47,'2022得点'!$A$1:$G$1000,7,FALSE),"0")))</f>
        <v/>
      </c>
      <c r="U47" s="5" t="str">
        <f t="shared" si="3"/>
        <v/>
      </c>
      <c r="W47" s="5">
        <f t="shared" si="4"/>
        <v>0</v>
      </c>
    </row>
    <row r="48" spans="1:23" ht="37.5" customHeight="1" x14ac:dyDescent="0.4">
      <c r="A48" s="1"/>
      <c r="B48" s="1"/>
      <c r="C48" s="1"/>
      <c r="D48" s="1"/>
      <c r="E48" s="4"/>
      <c r="F48" s="11" t="str">
        <f t="shared" si="0"/>
        <v/>
      </c>
      <c r="G48" s="35" t="s">
        <v>258</v>
      </c>
      <c r="H48" s="32"/>
      <c r="I48" s="91"/>
      <c r="J48" s="92"/>
      <c r="K48" s="93"/>
      <c r="L48" s="15"/>
      <c r="M48" s="5"/>
      <c r="O48" s="5">
        <f t="shared" si="1"/>
        <v>0</v>
      </c>
      <c r="P48" s="5" t="str">
        <f t="shared" si="2"/>
        <v/>
      </c>
      <c r="Q48" s="5" t="str">
        <f>IF(G48="F1","0",IF(P48="","",IFERROR(VLOOKUP(P48,'2022得点'!$A$1:$G$1000,7,FALSE),"0")))</f>
        <v/>
      </c>
      <c r="U48" s="5" t="str">
        <f t="shared" si="3"/>
        <v/>
      </c>
      <c r="W48" s="5">
        <f t="shared" si="4"/>
        <v>0</v>
      </c>
    </row>
    <row r="49" spans="1:23" ht="37.5" customHeight="1" x14ac:dyDescent="0.4">
      <c r="A49" s="1"/>
      <c r="B49" s="1"/>
      <c r="C49" s="1"/>
      <c r="D49" s="1"/>
      <c r="E49" s="4"/>
      <c r="F49" s="11" t="str">
        <f t="shared" si="0"/>
        <v/>
      </c>
      <c r="G49" s="35" t="s">
        <v>258</v>
      </c>
      <c r="H49" s="32"/>
      <c r="I49" s="91"/>
      <c r="J49" s="92"/>
      <c r="K49" s="93"/>
      <c r="L49" s="15"/>
      <c r="M49" s="5"/>
      <c r="O49" s="5">
        <f t="shared" si="1"/>
        <v>0</v>
      </c>
      <c r="P49" s="5" t="str">
        <f t="shared" si="2"/>
        <v/>
      </c>
      <c r="Q49" s="5" t="str">
        <f>IF(G49="F1","0",IF(P49="","",IFERROR(VLOOKUP(P49,'2022得点'!$A$1:$G$1000,7,FALSE),"0")))</f>
        <v/>
      </c>
      <c r="U49" s="5" t="str">
        <f t="shared" si="3"/>
        <v/>
      </c>
      <c r="W49" s="5">
        <f t="shared" si="4"/>
        <v>0</v>
      </c>
    </row>
    <row r="50" spans="1:23" ht="37.5" customHeight="1" x14ac:dyDescent="0.4">
      <c r="A50" s="1"/>
      <c r="B50" s="1"/>
      <c r="C50" s="1"/>
      <c r="D50" s="1"/>
      <c r="E50" s="4"/>
      <c r="F50" s="11" t="str">
        <f t="shared" si="0"/>
        <v/>
      </c>
      <c r="G50" s="35" t="s">
        <v>258</v>
      </c>
      <c r="H50" s="32"/>
      <c r="I50" s="91"/>
      <c r="J50" s="92"/>
      <c r="K50" s="93"/>
      <c r="L50" s="15"/>
      <c r="M50" s="5"/>
      <c r="O50" s="5">
        <f t="shared" si="1"/>
        <v>0</v>
      </c>
      <c r="P50" s="5" t="str">
        <f t="shared" si="2"/>
        <v/>
      </c>
      <c r="Q50" s="5" t="str">
        <f>IF(G50="F1","0",IF(P50="","",IFERROR(VLOOKUP(P50,'2022得点'!$A$1:$G$1000,7,FALSE),"0")))</f>
        <v/>
      </c>
      <c r="U50" s="5" t="str">
        <f t="shared" si="3"/>
        <v/>
      </c>
      <c r="W50" s="5">
        <f t="shared" si="4"/>
        <v>0</v>
      </c>
    </row>
    <row r="51" spans="1:23" ht="37.5" customHeight="1" x14ac:dyDescent="0.4">
      <c r="A51" s="1"/>
      <c r="B51" s="1"/>
      <c r="C51" s="1"/>
      <c r="D51" s="1"/>
      <c r="E51" s="4"/>
      <c r="F51" s="11" t="str">
        <f t="shared" si="0"/>
        <v/>
      </c>
      <c r="G51" s="35" t="s">
        <v>258</v>
      </c>
      <c r="H51" s="32"/>
      <c r="I51" s="91"/>
      <c r="J51" s="92"/>
      <c r="K51" s="93"/>
      <c r="L51" s="15"/>
      <c r="M51" s="5"/>
      <c r="O51" s="5">
        <f t="shared" si="1"/>
        <v>0</v>
      </c>
      <c r="P51" s="5" t="str">
        <f t="shared" si="2"/>
        <v/>
      </c>
      <c r="Q51" s="5" t="str">
        <f>IF(G51="F1","0",IF(P51="","",IFERROR(VLOOKUP(P51,'2022得点'!$A$1:$G$1000,7,FALSE),"0")))</f>
        <v/>
      </c>
      <c r="U51" s="5" t="str">
        <f t="shared" si="3"/>
        <v/>
      </c>
      <c r="W51" s="5">
        <f t="shared" si="4"/>
        <v>0</v>
      </c>
    </row>
    <row r="52" spans="1:23" ht="37.5" customHeight="1" x14ac:dyDescent="0.4">
      <c r="A52" s="1"/>
      <c r="B52" s="1"/>
      <c r="C52" s="1"/>
      <c r="D52" s="1"/>
      <c r="E52" s="4"/>
      <c r="F52" s="11" t="str">
        <f t="shared" si="0"/>
        <v/>
      </c>
      <c r="G52" s="35" t="s">
        <v>258</v>
      </c>
      <c r="H52" s="32"/>
      <c r="I52" s="91"/>
      <c r="J52" s="92"/>
      <c r="K52" s="93"/>
      <c r="L52" s="15"/>
      <c r="M52" s="5"/>
      <c r="O52" s="5">
        <f t="shared" si="1"/>
        <v>0</v>
      </c>
      <c r="P52" s="5" t="str">
        <f t="shared" si="2"/>
        <v/>
      </c>
      <c r="Q52" s="5" t="str">
        <f>IF(G52="F1","0",IF(P52="","",IFERROR(VLOOKUP(P52,'2022得点'!$A$1:$G$1000,7,FALSE),"0")))</f>
        <v/>
      </c>
      <c r="U52" s="5" t="str">
        <f t="shared" si="3"/>
        <v/>
      </c>
      <c r="W52" s="5">
        <f t="shared" si="4"/>
        <v>0</v>
      </c>
    </row>
    <row r="53" spans="1:23" ht="37.5" customHeight="1" x14ac:dyDescent="0.4">
      <c r="A53" s="1"/>
      <c r="B53" s="1"/>
      <c r="C53" s="1"/>
      <c r="D53" s="1"/>
      <c r="E53" s="4"/>
      <c r="F53" s="11" t="str">
        <f t="shared" si="0"/>
        <v/>
      </c>
      <c r="G53" s="35" t="s">
        <v>258</v>
      </c>
      <c r="H53" s="32"/>
      <c r="I53" s="91"/>
      <c r="J53" s="92"/>
      <c r="K53" s="93"/>
      <c r="L53" s="15"/>
      <c r="M53" s="5"/>
      <c r="O53" s="5">
        <f t="shared" si="1"/>
        <v>0</v>
      </c>
      <c r="P53" s="5" t="str">
        <f t="shared" si="2"/>
        <v/>
      </c>
      <c r="Q53" s="5" t="str">
        <f>IF(G53="F1","0",IF(P53="","",IFERROR(VLOOKUP(P53,'2022得点'!$A$1:$G$1000,7,FALSE),"0")))</f>
        <v/>
      </c>
      <c r="U53" s="5" t="str">
        <f t="shared" si="3"/>
        <v/>
      </c>
      <c r="W53" s="5">
        <f t="shared" si="4"/>
        <v>0</v>
      </c>
    </row>
    <row r="54" spans="1:23" ht="37.5" customHeight="1" x14ac:dyDescent="0.4">
      <c r="A54" s="1"/>
      <c r="B54" s="1"/>
      <c r="C54" s="1"/>
      <c r="D54" s="1"/>
      <c r="E54" s="4"/>
      <c r="F54" s="11" t="str">
        <f t="shared" si="0"/>
        <v/>
      </c>
      <c r="G54" s="35" t="s">
        <v>258</v>
      </c>
      <c r="H54" s="32"/>
      <c r="I54" s="91"/>
      <c r="J54" s="92"/>
      <c r="K54" s="93"/>
      <c r="L54" s="15"/>
      <c r="M54" s="5"/>
      <c r="O54" s="5">
        <f t="shared" si="1"/>
        <v>0</v>
      </c>
      <c r="P54" s="5" t="str">
        <f t="shared" si="2"/>
        <v/>
      </c>
      <c r="Q54" s="5" t="str">
        <f>IF(G54="F1","0",IF(P54="","",IFERROR(VLOOKUP(P54,'2022得点'!$A$1:$G$1000,7,FALSE),"0")))</f>
        <v/>
      </c>
      <c r="U54" s="5" t="str">
        <f t="shared" si="3"/>
        <v/>
      </c>
      <c r="W54" s="5">
        <f t="shared" si="4"/>
        <v>0</v>
      </c>
    </row>
    <row r="55" spans="1:23" ht="37.5" customHeight="1" x14ac:dyDescent="0.4">
      <c r="A55" s="1"/>
      <c r="B55" s="1"/>
      <c r="C55" s="1"/>
      <c r="D55" s="1"/>
      <c r="E55" s="4"/>
      <c r="F55" s="11" t="str">
        <f t="shared" si="0"/>
        <v/>
      </c>
      <c r="G55" s="35" t="s">
        <v>258</v>
      </c>
      <c r="H55" s="32"/>
      <c r="I55" s="91"/>
      <c r="J55" s="92"/>
      <c r="K55" s="93"/>
      <c r="L55" s="15"/>
      <c r="M55" s="5"/>
      <c r="O55" s="5">
        <f t="shared" si="1"/>
        <v>0</v>
      </c>
      <c r="P55" s="5" t="str">
        <f t="shared" si="2"/>
        <v/>
      </c>
      <c r="Q55" s="5" t="str">
        <f>IF(G55="F1","0",IF(P55="","",IFERROR(VLOOKUP(P55,'2022得点'!$A$1:$G$1000,7,FALSE),"0")))</f>
        <v/>
      </c>
      <c r="U55" s="5" t="str">
        <f t="shared" si="3"/>
        <v/>
      </c>
      <c r="W55" s="5">
        <f t="shared" si="4"/>
        <v>0</v>
      </c>
    </row>
    <row r="56" spans="1:23" ht="37.5" customHeight="1" x14ac:dyDescent="0.4">
      <c r="A56" s="1"/>
      <c r="B56" s="1"/>
      <c r="C56" s="1"/>
      <c r="D56" s="1"/>
      <c r="E56" s="4"/>
      <c r="F56" s="11" t="str">
        <f t="shared" si="0"/>
        <v/>
      </c>
      <c r="G56" s="35" t="s">
        <v>258</v>
      </c>
      <c r="H56" s="32"/>
      <c r="I56" s="91"/>
      <c r="J56" s="92"/>
      <c r="K56" s="93"/>
      <c r="L56" s="15"/>
      <c r="M56" s="5"/>
      <c r="O56" s="5">
        <f t="shared" si="1"/>
        <v>0</v>
      </c>
      <c r="P56" s="5" t="str">
        <f t="shared" si="2"/>
        <v/>
      </c>
      <c r="Q56" s="5" t="str">
        <f>IF(G56="F1","0",IF(P56="","",IFERROR(VLOOKUP(P56,'2022得点'!$A$1:$G$1000,7,FALSE),"0")))</f>
        <v/>
      </c>
      <c r="U56" s="5" t="str">
        <f t="shared" si="3"/>
        <v/>
      </c>
      <c r="W56" s="5">
        <f t="shared" si="4"/>
        <v>0</v>
      </c>
    </row>
    <row r="57" spans="1:23" ht="37.5" customHeight="1" x14ac:dyDescent="0.4">
      <c r="A57" s="1"/>
      <c r="B57" s="1"/>
      <c r="C57" s="1"/>
      <c r="D57" s="1"/>
      <c r="E57" s="4"/>
      <c r="F57" s="11" t="str">
        <f t="shared" si="0"/>
        <v/>
      </c>
      <c r="G57" s="35" t="s">
        <v>258</v>
      </c>
      <c r="H57" s="32"/>
      <c r="I57" s="91"/>
      <c r="J57" s="92"/>
      <c r="K57" s="93"/>
      <c r="L57" s="15"/>
      <c r="M57" s="5"/>
      <c r="O57" s="5">
        <f t="shared" si="1"/>
        <v>0</v>
      </c>
      <c r="P57" s="5" t="str">
        <f t="shared" si="2"/>
        <v/>
      </c>
      <c r="Q57" s="5" t="str">
        <f>IF(G57="F1","0",IF(P57="","",IFERROR(VLOOKUP(P57,'2022得点'!$A$1:$G$1000,7,FALSE),"0")))</f>
        <v/>
      </c>
      <c r="U57" s="5" t="str">
        <f t="shared" si="3"/>
        <v/>
      </c>
      <c r="W57" s="5">
        <f t="shared" si="4"/>
        <v>0</v>
      </c>
    </row>
    <row r="58" spans="1:23" ht="37.5" customHeight="1" x14ac:dyDescent="0.4">
      <c r="A58" s="1"/>
      <c r="B58" s="1"/>
      <c r="C58" s="1"/>
      <c r="D58" s="1"/>
      <c r="E58" s="4"/>
      <c r="F58" s="11" t="str">
        <f t="shared" si="0"/>
        <v/>
      </c>
      <c r="G58" s="35" t="s">
        <v>258</v>
      </c>
      <c r="H58" s="32"/>
      <c r="I58" s="91"/>
      <c r="J58" s="92"/>
      <c r="K58" s="93"/>
      <c r="L58" s="15"/>
      <c r="M58" s="5"/>
      <c r="O58" s="5">
        <f t="shared" si="1"/>
        <v>0</v>
      </c>
      <c r="P58" s="5" t="str">
        <f t="shared" si="2"/>
        <v/>
      </c>
      <c r="Q58" s="5" t="str">
        <f>IF(G58="F1","0",IF(P58="","",IFERROR(VLOOKUP(P58,'2022得点'!$A$1:$G$1000,7,FALSE),"0")))</f>
        <v/>
      </c>
      <c r="U58" s="5" t="str">
        <f t="shared" si="3"/>
        <v/>
      </c>
      <c r="W58" s="5">
        <f t="shared" si="4"/>
        <v>0</v>
      </c>
    </row>
    <row r="59" spans="1:23" ht="37.5" customHeight="1" x14ac:dyDescent="0.4">
      <c r="A59" s="1"/>
      <c r="B59" s="1"/>
      <c r="C59" s="1"/>
      <c r="D59" s="1"/>
      <c r="E59" s="4"/>
      <c r="F59" s="11" t="str">
        <f t="shared" si="0"/>
        <v/>
      </c>
      <c r="G59" s="35" t="s">
        <v>258</v>
      </c>
      <c r="H59" s="32"/>
      <c r="I59" s="91"/>
      <c r="J59" s="92"/>
      <c r="K59" s="93"/>
      <c r="L59" s="15"/>
      <c r="M59" s="5"/>
      <c r="O59" s="5">
        <f t="shared" si="1"/>
        <v>0</v>
      </c>
      <c r="P59" s="5" t="str">
        <f t="shared" si="2"/>
        <v/>
      </c>
      <c r="Q59" s="5" t="str">
        <f>IF(G59="F1","0",IF(P59="","",IFERROR(VLOOKUP(P59,'2022得点'!$A$1:$G$1000,7,FALSE),"0")))</f>
        <v/>
      </c>
      <c r="U59" s="5" t="str">
        <f t="shared" si="3"/>
        <v/>
      </c>
      <c r="W59" s="5">
        <f t="shared" si="4"/>
        <v>0</v>
      </c>
    </row>
    <row r="60" spans="1:23" ht="37.5" customHeight="1" x14ac:dyDescent="0.4">
      <c r="A60" s="1"/>
      <c r="B60" s="1"/>
      <c r="C60" s="1"/>
      <c r="D60" s="1"/>
      <c r="E60" s="4"/>
      <c r="F60" s="11" t="str">
        <f t="shared" ref="F60:F77" si="5">IF(E60="","",VLOOKUP(E60,$S$12:$T$36,2,FALSE))</f>
        <v/>
      </c>
      <c r="G60" s="35" t="s">
        <v>258</v>
      </c>
      <c r="H60" s="32"/>
      <c r="I60" s="91"/>
      <c r="J60" s="92"/>
      <c r="K60" s="93"/>
      <c r="L60" s="15"/>
      <c r="M60" s="5"/>
      <c r="O60" s="5">
        <f t="shared" si="1"/>
        <v>0</v>
      </c>
      <c r="P60" s="5" t="str">
        <f t="shared" si="2"/>
        <v/>
      </c>
      <c r="Q60" s="5" t="str">
        <f>IF(G60="F1","0",IF(P60="","",IFERROR(VLOOKUP(P60,'2022得点'!$A$1:$G$1000,7,FALSE),"0")))</f>
        <v/>
      </c>
      <c r="U60" s="5" t="str">
        <f t="shared" si="3"/>
        <v/>
      </c>
      <c r="W60" s="5">
        <f t="shared" si="4"/>
        <v>0</v>
      </c>
    </row>
    <row r="61" spans="1:23" ht="37.5" customHeight="1" x14ac:dyDescent="0.4">
      <c r="A61" s="1"/>
      <c r="B61" s="1"/>
      <c r="C61" s="1"/>
      <c r="D61" s="1"/>
      <c r="E61" s="4"/>
      <c r="F61" s="11" t="str">
        <f t="shared" si="5"/>
        <v/>
      </c>
      <c r="G61" s="35" t="s">
        <v>258</v>
      </c>
      <c r="H61" s="32"/>
      <c r="I61" s="91"/>
      <c r="J61" s="92"/>
      <c r="K61" s="93"/>
      <c r="L61" s="15"/>
      <c r="M61" s="5"/>
      <c r="O61" s="5">
        <f t="shared" si="1"/>
        <v>0</v>
      </c>
      <c r="P61" s="5" t="str">
        <f t="shared" si="2"/>
        <v/>
      </c>
      <c r="Q61" s="5" t="str">
        <f>IF(G61="F1","0",IF(P61="","",IFERROR(VLOOKUP(P61,'2022得点'!$A$1:$G$1000,7,FALSE),"0")))</f>
        <v/>
      </c>
      <c r="U61" s="5" t="str">
        <f t="shared" si="3"/>
        <v/>
      </c>
      <c r="W61" s="5">
        <f t="shared" si="4"/>
        <v>0</v>
      </c>
    </row>
    <row r="62" spans="1:23" ht="37.5" customHeight="1" x14ac:dyDescent="0.4">
      <c r="A62" s="1"/>
      <c r="B62" s="1"/>
      <c r="C62" s="1"/>
      <c r="D62" s="1"/>
      <c r="E62" s="4"/>
      <c r="F62" s="11" t="str">
        <f t="shared" si="5"/>
        <v/>
      </c>
      <c r="G62" s="35" t="s">
        <v>258</v>
      </c>
      <c r="H62" s="32"/>
      <c r="I62" s="91"/>
      <c r="J62" s="92"/>
      <c r="K62" s="93"/>
      <c r="L62" s="15"/>
      <c r="M62" s="5"/>
      <c r="O62" s="5">
        <f t="shared" si="1"/>
        <v>0</v>
      </c>
      <c r="P62" s="5" t="str">
        <f t="shared" si="2"/>
        <v/>
      </c>
      <c r="Q62" s="5" t="str">
        <f>IF(G62="F1","0",IF(P62="","",IFERROR(VLOOKUP(P62,'2022得点'!$A$1:$G$1000,7,FALSE),"0")))</f>
        <v/>
      </c>
      <c r="U62" s="5" t="str">
        <f t="shared" si="3"/>
        <v/>
      </c>
      <c r="W62" s="5">
        <f t="shared" si="4"/>
        <v>0</v>
      </c>
    </row>
    <row r="63" spans="1:23" ht="37.5" customHeight="1" x14ac:dyDescent="0.4">
      <c r="A63" s="1"/>
      <c r="B63" s="1"/>
      <c r="C63" s="1"/>
      <c r="D63" s="1"/>
      <c r="E63" s="4"/>
      <c r="F63" s="11" t="str">
        <f t="shared" si="5"/>
        <v/>
      </c>
      <c r="G63" s="35" t="s">
        <v>258</v>
      </c>
      <c r="H63" s="32"/>
      <c r="I63" s="91"/>
      <c r="J63" s="92"/>
      <c r="K63" s="93"/>
      <c r="L63" s="15"/>
      <c r="M63" s="5"/>
      <c r="O63" s="5">
        <f t="shared" si="1"/>
        <v>0</v>
      </c>
      <c r="P63" s="5" t="str">
        <f t="shared" si="2"/>
        <v/>
      </c>
      <c r="Q63" s="5" t="str">
        <f>IF(G63="F1","0",IF(P63="","",IFERROR(VLOOKUP(P63,'2022得点'!$A$1:$G$1000,7,FALSE),"0")))</f>
        <v/>
      </c>
      <c r="U63" s="5" t="str">
        <f t="shared" si="3"/>
        <v/>
      </c>
      <c r="W63" s="5">
        <f t="shared" si="4"/>
        <v>0</v>
      </c>
    </row>
    <row r="64" spans="1:23" ht="37.5" customHeight="1" x14ac:dyDescent="0.4">
      <c r="A64" s="1"/>
      <c r="B64" s="1"/>
      <c r="C64" s="1"/>
      <c r="D64" s="1"/>
      <c r="E64" s="4"/>
      <c r="F64" s="11" t="str">
        <f t="shared" si="5"/>
        <v/>
      </c>
      <c r="G64" s="35" t="s">
        <v>258</v>
      </c>
      <c r="H64" s="32"/>
      <c r="I64" s="91"/>
      <c r="J64" s="92"/>
      <c r="K64" s="93"/>
      <c r="L64" s="15"/>
      <c r="M64" s="5"/>
      <c r="O64" s="5">
        <f t="shared" si="1"/>
        <v>0</v>
      </c>
      <c r="P64" s="5" t="str">
        <f t="shared" si="2"/>
        <v/>
      </c>
      <c r="Q64" s="5" t="str">
        <f>IF(G64="F1","0",IF(P64="","",IFERROR(VLOOKUP(P64,'2022得点'!$A$1:$G$1000,7,FALSE),"0")))</f>
        <v/>
      </c>
      <c r="U64" s="5" t="str">
        <f t="shared" si="3"/>
        <v/>
      </c>
      <c r="W64" s="5">
        <f t="shared" si="4"/>
        <v>0</v>
      </c>
    </row>
    <row r="65" spans="1:23" ht="37.5" customHeight="1" x14ac:dyDescent="0.4">
      <c r="A65" s="1"/>
      <c r="B65" s="1"/>
      <c r="C65" s="1"/>
      <c r="D65" s="1"/>
      <c r="E65" s="4"/>
      <c r="F65" s="11" t="str">
        <f t="shared" si="5"/>
        <v/>
      </c>
      <c r="G65" s="35" t="s">
        <v>258</v>
      </c>
      <c r="H65" s="32"/>
      <c r="I65" s="91"/>
      <c r="J65" s="92"/>
      <c r="K65" s="93"/>
      <c r="L65" s="15"/>
      <c r="M65" s="5"/>
      <c r="O65" s="5">
        <f t="shared" si="1"/>
        <v>0</v>
      </c>
      <c r="P65" s="5" t="str">
        <f t="shared" si="2"/>
        <v/>
      </c>
      <c r="Q65" s="5" t="str">
        <f>IF(G65="F1","0",IF(P65="","",IFERROR(VLOOKUP(P65,'2022得点'!$A$1:$G$1000,7,FALSE),"0")))</f>
        <v/>
      </c>
      <c r="U65" s="5" t="str">
        <f t="shared" si="3"/>
        <v/>
      </c>
      <c r="W65" s="5">
        <f t="shared" si="4"/>
        <v>0</v>
      </c>
    </row>
    <row r="66" spans="1:23" ht="37.5" customHeight="1" x14ac:dyDescent="0.4">
      <c r="A66" s="1"/>
      <c r="B66" s="1"/>
      <c r="C66" s="1"/>
      <c r="D66" s="1"/>
      <c r="E66" s="4"/>
      <c r="F66" s="11" t="str">
        <f t="shared" si="5"/>
        <v/>
      </c>
      <c r="G66" s="35" t="s">
        <v>258</v>
      </c>
      <c r="H66" s="32"/>
      <c r="I66" s="91"/>
      <c r="J66" s="92"/>
      <c r="K66" s="93"/>
      <c r="L66" s="15"/>
      <c r="M66" s="5"/>
      <c r="O66" s="5">
        <f t="shared" si="1"/>
        <v>0</v>
      </c>
      <c r="P66" s="5" t="str">
        <f t="shared" si="2"/>
        <v/>
      </c>
      <c r="Q66" s="5" t="str">
        <f>IF(G66="F1","0",IF(P66="","",IFERROR(VLOOKUP(P66,'2022得点'!$A$1:$G$1000,7,FALSE),"0")))</f>
        <v/>
      </c>
      <c r="U66" s="5" t="str">
        <f t="shared" si="3"/>
        <v/>
      </c>
      <c r="W66" s="5">
        <f t="shared" si="4"/>
        <v>0</v>
      </c>
    </row>
    <row r="67" spans="1:23" ht="37.5" customHeight="1" x14ac:dyDescent="0.4">
      <c r="A67" s="1"/>
      <c r="B67" s="1"/>
      <c r="C67" s="1"/>
      <c r="D67" s="1"/>
      <c r="E67" s="4"/>
      <c r="F67" s="11" t="str">
        <f t="shared" si="5"/>
        <v/>
      </c>
      <c r="G67" s="35" t="s">
        <v>258</v>
      </c>
      <c r="H67" s="32"/>
      <c r="I67" s="91"/>
      <c r="J67" s="92"/>
      <c r="K67" s="93"/>
      <c r="L67" s="15"/>
      <c r="M67" s="5"/>
      <c r="O67" s="5">
        <f t="shared" si="1"/>
        <v>0</v>
      </c>
      <c r="P67" s="5" t="str">
        <f t="shared" si="2"/>
        <v/>
      </c>
      <c r="Q67" s="5" t="str">
        <f>IF(G67="F1","0",IF(P67="","",IFERROR(VLOOKUP(P67,'2022得点'!$A$1:$G$1000,7,FALSE),"0")))</f>
        <v/>
      </c>
      <c r="U67" s="5" t="str">
        <f t="shared" si="3"/>
        <v/>
      </c>
      <c r="W67" s="5">
        <f t="shared" si="4"/>
        <v>0</v>
      </c>
    </row>
    <row r="68" spans="1:23" ht="37.5" customHeight="1" x14ac:dyDescent="0.4">
      <c r="A68" s="1"/>
      <c r="B68" s="1"/>
      <c r="C68" s="1"/>
      <c r="D68" s="1"/>
      <c r="E68" s="4"/>
      <c r="F68" s="11" t="str">
        <f t="shared" si="5"/>
        <v/>
      </c>
      <c r="G68" s="35" t="s">
        <v>258</v>
      </c>
      <c r="H68" s="32"/>
      <c r="I68" s="91"/>
      <c r="J68" s="92"/>
      <c r="K68" s="93"/>
      <c r="L68" s="15"/>
      <c r="M68" s="5"/>
      <c r="O68" s="5">
        <f t="shared" si="1"/>
        <v>0</v>
      </c>
      <c r="P68" s="5" t="str">
        <f t="shared" si="2"/>
        <v/>
      </c>
      <c r="Q68" s="5" t="str">
        <f>IF(G68="F1","0",IF(P68="","",IFERROR(VLOOKUP(P68,'2022得点'!$A$1:$G$1000,7,FALSE),"0")))</f>
        <v/>
      </c>
      <c r="U68" s="5" t="str">
        <f t="shared" si="3"/>
        <v/>
      </c>
      <c r="W68" s="5">
        <f t="shared" si="4"/>
        <v>0</v>
      </c>
    </row>
    <row r="69" spans="1:23" ht="37.5" customHeight="1" x14ac:dyDescent="0.4">
      <c r="A69" s="1"/>
      <c r="B69" s="1"/>
      <c r="C69" s="1"/>
      <c r="D69" s="1"/>
      <c r="E69" s="4"/>
      <c r="F69" s="11" t="str">
        <f t="shared" si="5"/>
        <v/>
      </c>
      <c r="G69" s="35" t="s">
        <v>258</v>
      </c>
      <c r="H69" s="32"/>
      <c r="I69" s="91"/>
      <c r="J69" s="92"/>
      <c r="K69" s="93"/>
      <c r="L69" s="15"/>
      <c r="M69" s="5"/>
      <c r="O69" s="5">
        <f t="shared" si="1"/>
        <v>0</v>
      </c>
      <c r="P69" s="5" t="str">
        <f t="shared" si="2"/>
        <v/>
      </c>
      <c r="Q69" s="5" t="str">
        <f>IF(G69="F1","0",IF(P69="","",IFERROR(VLOOKUP(P69,'2022得点'!$A$1:$G$1000,7,FALSE),"0")))</f>
        <v/>
      </c>
      <c r="U69" s="5" t="str">
        <f t="shared" si="3"/>
        <v/>
      </c>
      <c r="W69" s="5">
        <f t="shared" si="4"/>
        <v>0</v>
      </c>
    </row>
    <row r="70" spans="1:23" ht="37.5" customHeight="1" x14ac:dyDescent="0.4">
      <c r="A70" s="1"/>
      <c r="B70" s="1"/>
      <c r="C70" s="1"/>
      <c r="D70" s="1"/>
      <c r="E70" s="4"/>
      <c r="F70" s="11" t="str">
        <f t="shared" si="5"/>
        <v/>
      </c>
      <c r="G70" s="35" t="s">
        <v>258</v>
      </c>
      <c r="H70" s="32"/>
      <c r="I70" s="91"/>
      <c r="J70" s="92"/>
      <c r="K70" s="93"/>
      <c r="L70" s="15"/>
      <c r="M70" s="5"/>
      <c r="O70" s="5">
        <f t="shared" si="1"/>
        <v>0</v>
      </c>
      <c r="P70" s="5" t="str">
        <f t="shared" si="2"/>
        <v/>
      </c>
      <c r="Q70" s="5" t="str">
        <f>IF(G70="F1","0",IF(P70="","",IFERROR(VLOOKUP(P70,'2022得点'!$A$1:$G$1000,7,FALSE),"0")))</f>
        <v/>
      </c>
      <c r="U70" s="5" t="str">
        <f t="shared" si="3"/>
        <v/>
      </c>
      <c r="W70" s="5">
        <f t="shared" si="4"/>
        <v>0</v>
      </c>
    </row>
    <row r="71" spans="1:23" ht="37.5" customHeight="1" x14ac:dyDescent="0.4">
      <c r="A71" s="1"/>
      <c r="B71" s="1"/>
      <c r="C71" s="1"/>
      <c r="D71" s="1"/>
      <c r="E71" s="4"/>
      <c r="F71" s="11" t="str">
        <f t="shared" si="5"/>
        <v/>
      </c>
      <c r="G71" s="35" t="s">
        <v>258</v>
      </c>
      <c r="H71" s="32"/>
      <c r="I71" s="91"/>
      <c r="J71" s="92"/>
      <c r="K71" s="93"/>
      <c r="L71" s="15"/>
      <c r="M71" s="5"/>
      <c r="O71" s="5">
        <f t="shared" si="1"/>
        <v>0</v>
      </c>
      <c r="P71" s="5" t="str">
        <f t="shared" si="2"/>
        <v/>
      </c>
      <c r="Q71" s="5" t="str">
        <f>IF(G71="F1","0",IF(P71="","",IFERROR(VLOOKUP(P71,'2022得点'!$A$1:$G$1000,7,FALSE),"0")))</f>
        <v/>
      </c>
      <c r="U71" s="5" t="str">
        <f t="shared" si="3"/>
        <v/>
      </c>
      <c r="W71" s="5">
        <f t="shared" si="4"/>
        <v>0</v>
      </c>
    </row>
    <row r="72" spans="1:23" ht="37.5" customHeight="1" x14ac:dyDescent="0.4">
      <c r="A72" s="1"/>
      <c r="B72" s="1"/>
      <c r="C72" s="1"/>
      <c r="D72" s="1"/>
      <c r="E72" s="4"/>
      <c r="F72" s="11" t="str">
        <f t="shared" si="5"/>
        <v/>
      </c>
      <c r="G72" s="35" t="s">
        <v>258</v>
      </c>
      <c r="H72" s="32"/>
      <c r="I72" s="91"/>
      <c r="J72" s="92"/>
      <c r="K72" s="93"/>
      <c r="L72" s="15"/>
      <c r="M72" s="5"/>
      <c r="O72" s="5">
        <f t="shared" si="1"/>
        <v>0</v>
      </c>
      <c r="P72" s="5" t="str">
        <f t="shared" si="2"/>
        <v/>
      </c>
      <c r="Q72" s="5" t="str">
        <f>IF(G72="F1","0",IF(P72="","",IFERROR(VLOOKUP(P72,'2022得点'!$A$1:$G$1000,7,FALSE),"0")))</f>
        <v/>
      </c>
      <c r="U72" s="5" t="str">
        <f t="shared" si="3"/>
        <v/>
      </c>
      <c r="W72" s="5">
        <f t="shared" si="4"/>
        <v>0</v>
      </c>
    </row>
    <row r="73" spans="1:23" ht="37.5" customHeight="1" x14ac:dyDescent="0.4">
      <c r="A73" s="1"/>
      <c r="B73" s="1"/>
      <c r="C73" s="1"/>
      <c r="D73" s="1"/>
      <c r="E73" s="4"/>
      <c r="F73" s="11" t="str">
        <f t="shared" si="5"/>
        <v/>
      </c>
      <c r="G73" s="35" t="s">
        <v>258</v>
      </c>
      <c r="H73" s="32"/>
      <c r="I73" s="91"/>
      <c r="J73" s="92"/>
      <c r="K73" s="93"/>
      <c r="L73" s="15"/>
      <c r="M73" s="5"/>
      <c r="O73" s="5">
        <f t="shared" si="1"/>
        <v>0</v>
      </c>
      <c r="P73" s="5" t="str">
        <f t="shared" si="2"/>
        <v/>
      </c>
      <c r="Q73" s="5" t="str">
        <f>IF(G73="F1","0",IF(P73="","",IFERROR(VLOOKUP(P73,'2022得点'!$A$1:$G$1000,7,FALSE),"0")))</f>
        <v/>
      </c>
      <c r="U73" s="5" t="str">
        <f t="shared" si="3"/>
        <v/>
      </c>
      <c r="W73" s="5">
        <f t="shared" si="4"/>
        <v>0</v>
      </c>
    </row>
    <row r="74" spans="1:23" ht="37.5" customHeight="1" x14ac:dyDescent="0.4">
      <c r="A74" s="1"/>
      <c r="B74" s="1"/>
      <c r="C74" s="1"/>
      <c r="D74" s="1"/>
      <c r="E74" s="4"/>
      <c r="F74" s="11" t="str">
        <f t="shared" si="5"/>
        <v/>
      </c>
      <c r="G74" s="35" t="s">
        <v>258</v>
      </c>
      <c r="H74" s="32"/>
      <c r="I74" s="91"/>
      <c r="J74" s="92"/>
      <c r="K74" s="93"/>
      <c r="L74" s="15"/>
      <c r="M74" s="5"/>
      <c r="O74" s="5">
        <f t="shared" si="1"/>
        <v>0</v>
      </c>
      <c r="P74" s="5" t="str">
        <f t="shared" si="2"/>
        <v/>
      </c>
      <c r="Q74" s="5" t="str">
        <f>IF(G74="F1","0",IF(P74="","",IFERROR(VLOOKUP(P74,'2022得点'!$A$1:$G$1000,7,FALSE),"0")))</f>
        <v/>
      </c>
      <c r="U74" s="5" t="str">
        <f t="shared" si="3"/>
        <v/>
      </c>
      <c r="W74" s="5">
        <f t="shared" si="4"/>
        <v>0</v>
      </c>
    </row>
    <row r="75" spans="1:23" ht="37.5" customHeight="1" x14ac:dyDescent="0.4">
      <c r="A75" s="1"/>
      <c r="B75" s="1"/>
      <c r="C75" s="1"/>
      <c r="D75" s="1"/>
      <c r="E75" s="4"/>
      <c r="F75" s="11" t="str">
        <f t="shared" si="5"/>
        <v/>
      </c>
      <c r="G75" s="35" t="s">
        <v>258</v>
      </c>
      <c r="H75" s="32"/>
      <c r="I75" s="91"/>
      <c r="J75" s="92"/>
      <c r="K75" s="93"/>
      <c r="L75" s="15"/>
      <c r="M75" s="5"/>
      <c r="O75" s="5">
        <f t="shared" si="1"/>
        <v>0</v>
      </c>
      <c r="P75" s="5" t="str">
        <f t="shared" si="2"/>
        <v/>
      </c>
      <c r="Q75" s="5" t="str">
        <f>IF(G75="F1","0",IF(P75="","",IFERROR(VLOOKUP(P75,'2022得点'!$A$1:$G$1000,7,FALSE),"0")))</f>
        <v/>
      </c>
      <c r="U75" s="5" t="str">
        <f t="shared" si="3"/>
        <v/>
      </c>
      <c r="W75" s="5">
        <f t="shared" si="4"/>
        <v>0</v>
      </c>
    </row>
    <row r="76" spans="1:23" ht="37.5" customHeight="1" x14ac:dyDescent="0.4">
      <c r="A76" s="1"/>
      <c r="B76" s="1"/>
      <c r="C76" s="1"/>
      <c r="D76" s="1"/>
      <c r="E76" s="4"/>
      <c r="F76" s="11" t="str">
        <f t="shared" si="5"/>
        <v/>
      </c>
      <c r="G76" s="35" t="s">
        <v>258</v>
      </c>
      <c r="H76" s="32"/>
      <c r="I76" s="91"/>
      <c r="J76" s="92"/>
      <c r="K76" s="93"/>
      <c r="L76" s="15"/>
      <c r="M76" s="5"/>
      <c r="O76" s="5">
        <f t="shared" si="1"/>
        <v>0</v>
      </c>
      <c r="P76" s="5" t="str">
        <f t="shared" si="2"/>
        <v/>
      </c>
      <c r="Q76" s="5" t="str">
        <f>IF(G76="F1","0",IF(P76="","",IFERROR(VLOOKUP(P76,'2022得点'!$A$1:$G$1000,7,FALSE),"0")))</f>
        <v/>
      </c>
      <c r="U76" s="5" t="str">
        <f t="shared" si="3"/>
        <v/>
      </c>
      <c r="W76" s="5">
        <f t="shared" si="4"/>
        <v>0</v>
      </c>
    </row>
    <row r="77" spans="1:23" ht="37.5" customHeight="1" x14ac:dyDescent="0.4">
      <c r="A77" s="1"/>
      <c r="B77" s="1"/>
      <c r="C77" s="1"/>
      <c r="D77" s="1"/>
      <c r="E77" s="4"/>
      <c r="F77" s="11" t="str">
        <f t="shared" si="5"/>
        <v/>
      </c>
      <c r="G77" s="35" t="s">
        <v>258</v>
      </c>
      <c r="H77" s="32"/>
      <c r="I77" s="91"/>
      <c r="J77" s="92"/>
      <c r="K77" s="93"/>
      <c r="L77" s="15"/>
      <c r="M77" s="5"/>
      <c r="O77" s="5">
        <f t="shared" si="1"/>
        <v>0</v>
      </c>
      <c r="P77" s="5" t="str">
        <f t="shared" si="2"/>
        <v/>
      </c>
      <c r="Q77" s="5" t="str">
        <f>IF(G77="F1","0",IF(P77="","",IFERROR(VLOOKUP(P77,'2022得点'!$A$1:$G$1000,7,FALSE),"0")))</f>
        <v/>
      </c>
      <c r="U77" s="5" t="str">
        <f t="shared" si="3"/>
        <v/>
      </c>
      <c r="W77" s="5">
        <f t="shared" si="4"/>
        <v>0</v>
      </c>
    </row>
    <row r="78" spans="1:23" ht="18.75" hidden="1" customHeight="1" x14ac:dyDescent="0.4">
      <c r="G78" s="30"/>
      <c r="M78" s="5"/>
      <c r="P78" s="5" t="str">
        <f t="shared" si="2"/>
        <v/>
      </c>
      <c r="Q78" s="5" t="str">
        <f>IF(G78="F1","0",IF(P78="","",IFERROR(VLOOKUP(P78,'2022得点'!$A$1:$G$1000,7,FALSE),"0")))</f>
        <v/>
      </c>
      <c r="U78" s="5" t="str">
        <f t="shared" si="3"/>
        <v/>
      </c>
    </row>
    <row r="79" spans="1:23" ht="18.75" customHeight="1" x14ac:dyDescent="0.4">
      <c r="M79" s="5"/>
    </row>
    <row r="80" spans="1:23" ht="18.75" customHeight="1" x14ac:dyDescent="0.4">
      <c r="M80" s="5"/>
    </row>
    <row r="81" spans="13:13" ht="18.75" customHeight="1" x14ac:dyDescent="0.4">
      <c r="M81" s="5"/>
    </row>
    <row r="82" spans="13:13" ht="18.75" customHeight="1" x14ac:dyDescent="0.4">
      <c r="M82" s="5"/>
    </row>
    <row r="83" spans="13:13" ht="18.75" customHeight="1" x14ac:dyDescent="0.4">
      <c r="M83" s="5"/>
    </row>
    <row r="84" spans="13:13" ht="18.75" customHeight="1" x14ac:dyDescent="0.4">
      <c r="M84" s="5"/>
    </row>
    <row r="85" spans="13:13" ht="18.75" customHeight="1" x14ac:dyDescent="0.4">
      <c r="M85" s="5"/>
    </row>
    <row r="86" spans="13:13" ht="18.75" customHeight="1" x14ac:dyDescent="0.4">
      <c r="M86" s="5"/>
    </row>
  </sheetData>
  <sheetProtection sheet="1" objects="1" scenarios="1"/>
  <mergeCells count="98">
    <mergeCell ref="I75:K75"/>
    <mergeCell ref="I76:K76"/>
    <mergeCell ref="I77:K77"/>
    <mergeCell ref="A25:K25"/>
    <mergeCell ref="I57:K57"/>
    <mergeCell ref="I58:K58"/>
    <mergeCell ref="I59:K59"/>
    <mergeCell ref="I60:K60"/>
    <mergeCell ref="I61:K61"/>
    <mergeCell ref="I47:K47"/>
    <mergeCell ref="I48:K48"/>
    <mergeCell ref="I49:K49"/>
    <mergeCell ref="I50:K50"/>
    <mergeCell ref="I51:K51"/>
    <mergeCell ref="G26:H27"/>
    <mergeCell ref="I28:K28"/>
    <mergeCell ref="I29:K29"/>
    <mergeCell ref="I30:K30"/>
    <mergeCell ref="I31:K31"/>
    <mergeCell ref="I74:K74"/>
    <mergeCell ref="I55:K55"/>
    <mergeCell ref="I38:K38"/>
    <mergeCell ref="I39:K39"/>
    <mergeCell ref="I32:K32"/>
    <mergeCell ref="I33:K33"/>
    <mergeCell ref="I34:K34"/>
    <mergeCell ref="I35:K35"/>
    <mergeCell ref="I36:K36"/>
    <mergeCell ref="I69:K69"/>
    <mergeCell ref="I70:K70"/>
    <mergeCell ref="I71:K71"/>
    <mergeCell ref="I72:K72"/>
    <mergeCell ref="I73:K73"/>
    <mergeCell ref="I64:K64"/>
    <mergeCell ref="I65:K65"/>
    <mergeCell ref="I66:K66"/>
    <mergeCell ref="I67:K67"/>
    <mergeCell ref="I68:K68"/>
    <mergeCell ref="E3:H5"/>
    <mergeCell ref="C18:D18"/>
    <mergeCell ref="I62:K62"/>
    <mergeCell ref="I63:K63"/>
    <mergeCell ref="I40:K40"/>
    <mergeCell ref="I41:K41"/>
    <mergeCell ref="I42:K42"/>
    <mergeCell ref="I43:K43"/>
    <mergeCell ref="I44:K44"/>
    <mergeCell ref="I56:K56"/>
    <mergeCell ref="I45:K45"/>
    <mergeCell ref="I46:K46"/>
    <mergeCell ref="I37:K37"/>
    <mergeCell ref="I52:K52"/>
    <mergeCell ref="I53:K53"/>
    <mergeCell ref="I54:K54"/>
    <mergeCell ref="I3:I5"/>
    <mergeCell ref="A8:D9"/>
    <mergeCell ref="A1:J1"/>
    <mergeCell ref="A17:B17"/>
    <mergeCell ref="C17:D17"/>
    <mergeCell ref="E17:J17"/>
    <mergeCell ref="A13:C13"/>
    <mergeCell ref="D13:F13"/>
    <mergeCell ref="F7:F10"/>
    <mergeCell ref="A12:C12"/>
    <mergeCell ref="D12:F12"/>
    <mergeCell ref="G12:H12"/>
    <mergeCell ref="G8:J10"/>
    <mergeCell ref="H7:J7"/>
    <mergeCell ref="B3:D5"/>
    <mergeCell ref="I12:J12"/>
    <mergeCell ref="A18:B18"/>
    <mergeCell ref="A19:J19"/>
    <mergeCell ref="E18:J18"/>
    <mergeCell ref="C26:D26"/>
    <mergeCell ref="A26:B26"/>
    <mergeCell ref="D22:D24"/>
    <mergeCell ref="F22:F24"/>
    <mergeCell ref="C21:G21"/>
    <mergeCell ref="G22:H24"/>
    <mergeCell ref="I26:K27"/>
    <mergeCell ref="A14:B14"/>
    <mergeCell ref="C14:D14"/>
    <mergeCell ref="E14:F15"/>
    <mergeCell ref="G14:J15"/>
    <mergeCell ref="E16:F16"/>
    <mergeCell ref="G16:J16"/>
    <mergeCell ref="I13:J13"/>
    <mergeCell ref="G13:H13"/>
    <mergeCell ref="F26:F27"/>
    <mergeCell ref="E26:E27"/>
    <mergeCell ref="E22:E24"/>
    <mergeCell ref="M26:N27"/>
    <mergeCell ref="L5:P7"/>
    <mergeCell ref="L2:P4"/>
    <mergeCell ref="L8:P10"/>
    <mergeCell ref="L25:N25"/>
    <mergeCell ref="P25:R27"/>
    <mergeCell ref="K13:M13"/>
  </mergeCells>
  <phoneticPr fontId="1"/>
  <dataValidations count="1">
    <dataValidation type="whole" allowBlank="1" showInputMessage="1" showErrorMessage="1" promptTitle="数字のみ入力" prompt="0か１のみ入力してください。" sqref="H28:H77" xr:uid="{C9E32AD4-432D-4948-940A-F9E2D11CF9FC}">
      <formula1>0</formula1>
      <formula2>1</formula2>
    </dataValidation>
  </dataValidations>
  <hyperlinks>
    <hyperlink ref="E3" r:id="rId1" xr:uid="{9BF267CA-B4C8-4DC9-A37B-1E7842DFFFF9}"/>
    <hyperlink ref="H7" r:id="rId2" xr:uid="{70A99AFE-6330-4A96-9B49-A87753191C84}"/>
  </hyperlinks>
  <pageMargins left="0.31496062992125984" right="0.31496062992125984" top="0.35433070866141736" bottom="0.35433070866141736" header="0.31496062992125984" footer="0.31496062992125984"/>
  <pageSetup paperSize="9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3EB5AC-B19A-4754-8CF3-86163FB67374}">
  <dimension ref="A1:G257"/>
  <sheetViews>
    <sheetView workbookViewId="0">
      <selection activeCell="B15" sqref="B15"/>
    </sheetView>
  </sheetViews>
  <sheetFormatPr defaultRowHeight="18.75" x14ac:dyDescent="0.4"/>
  <cols>
    <col min="1" max="1" width="16.125" bestFit="1" customWidth="1"/>
    <col min="2" max="2" width="33.875" bestFit="1" customWidth="1"/>
    <col min="3" max="3" width="30.375" bestFit="1" customWidth="1"/>
    <col min="4" max="7" width="4" bestFit="1" customWidth="1"/>
  </cols>
  <sheetData>
    <row r="1" spans="1:7" x14ac:dyDescent="0.4">
      <c r="A1" t="s">
        <v>310</v>
      </c>
      <c r="B1" t="s">
        <v>195</v>
      </c>
      <c r="C1" t="s">
        <v>330</v>
      </c>
      <c r="D1">
        <v>46</v>
      </c>
      <c r="E1">
        <v>42</v>
      </c>
      <c r="F1">
        <v>44</v>
      </c>
      <c r="G1">
        <v>132</v>
      </c>
    </row>
    <row r="2" spans="1:7" x14ac:dyDescent="0.4">
      <c r="A2" t="s">
        <v>311</v>
      </c>
      <c r="B2" t="s">
        <v>195</v>
      </c>
      <c r="C2" t="s">
        <v>248</v>
      </c>
      <c r="D2">
        <v>26</v>
      </c>
      <c r="E2">
        <v>26</v>
      </c>
      <c r="F2">
        <v>16</v>
      </c>
      <c r="G2">
        <v>68</v>
      </c>
    </row>
    <row r="3" spans="1:7" x14ac:dyDescent="0.4">
      <c r="A3" t="s">
        <v>331</v>
      </c>
      <c r="B3" t="s">
        <v>195</v>
      </c>
      <c r="C3" t="s">
        <v>199</v>
      </c>
      <c r="D3">
        <v>34</v>
      </c>
      <c r="E3">
        <v>38</v>
      </c>
      <c r="F3">
        <v>34</v>
      </c>
      <c r="G3">
        <v>106</v>
      </c>
    </row>
    <row r="4" spans="1:7" x14ac:dyDescent="0.4">
      <c r="A4" t="s">
        <v>332</v>
      </c>
      <c r="B4" t="s">
        <v>195</v>
      </c>
      <c r="C4" t="s">
        <v>217</v>
      </c>
      <c r="D4">
        <v>18</v>
      </c>
      <c r="E4">
        <v>36</v>
      </c>
      <c r="F4">
        <v>28</v>
      </c>
      <c r="G4">
        <v>82</v>
      </c>
    </row>
    <row r="5" spans="1:7" x14ac:dyDescent="0.4">
      <c r="A5" t="s">
        <v>247</v>
      </c>
      <c r="B5" t="s">
        <v>195</v>
      </c>
      <c r="C5" t="s">
        <v>217</v>
      </c>
      <c r="D5">
        <v>30</v>
      </c>
      <c r="E5">
        <v>38</v>
      </c>
      <c r="F5">
        <v>36</v>
      </c>
      <c r="G5">
        <v>104</v>
      </c>
    </row>
    <row r="6" spans="1:7" x14ac:dyDescent="0.4">
      <c r="A6" t="s">
        <v>333</v>
      </c>
      <c r="B6" t="s">
        <v>195</v>
      </c>
      <c r="C6" t="s">
        <v>229</v>
      </c>
      <c r="D6">
        <v>54</v>
      </c>
      <c r="E6">
        <v>68</v>
      </c>
      <c r="F6">
        <v>46</v>
      </c>
      <c r="G6">
        <v>168</v>
      </c>
    </row>
    <row r="7" spans="1:7" x14ac:dyDescent="0.4">
      <c r="A7" t="s">
        <v>334</v>
      </c>
      <c r="B7" t="s">
        <v>195</v>
      </c>
      <c r="C7" t="s">
        <v>229</v>
      </c>
      <c r="D7">
        <v>28</v>
      </c>
      <c r="E7">
        <v>32</v>
      </c>
      <c r="F7">
        <v>38</v>
      </c>
      <c r="G7">
        <v>98</v>
      </c>
    </row>
    <row r="8" spans="1:7" x14ac:dyDescent="0.4">
      <c r="A8" t="s">
        <v>216</v>
      </c>
      <c r="B8" t="s">
        <v>195</v>
      </c>
      <c r="C8" t="s">
        <v>335</v>
      </c>
      <c r="D8">
        <v>38</v>
      </c>
      <c r="E8">
        <v>42</v>
      </c>
      <c r="F8">
        <v>40</v>
      </c>
      <c r="G8">
        <v>120</v>
      </c>
    </row>
    <row r="9" spans="1:7" x14ac:dyDescent="0.4">
      <c r="A9" t="s">
        <v>499</v>
      </c>
      <c r="B9" t="s">
        <v>195</v>
      </c>
      <c r="C9" t="s">
        <v>335</v>
      </c>
      <c r="D9">
        <v>38</v>
      </c>
      <c r="E9">
        <v>50</v>
      </c>
      <c r="F9">
        <v>42</v>
      </c>
      <c r="G9">
        <v>130</v>
      </c>
    </row>
    <row r="10" spans="1:7" x14ac:dyDescent="0.4">
      <c r="A10" t="s">
        <v>228</v>
      </c>
      <c r="B10" t="s">
        <v>195</v>
      </c>
      <c r="C10" t="s">
        <v>221</v>
      </c>
      <c r="D10">
        <v>44</v>
      </c>
      <c r="E10">
        <v>62</v>
      </c>
      <c r="F10">
        <v>50</v>
      </c>
      <c r="G10">
        <v>156</v>
      </c>
    </row>
    <row r="11" spans="1:7" x14ac:dyDescent="0.4">
      <c r="A11" t="s">
        <v>336</v>
      </c>
      <c r="B11" t="s">
        <v>195</v>
      </c>
      <c r="C11" t="s">
        <v>221</v>
      </c>
      <c r="D11">
        <v>34</v>
      </c>
      <c r="E11">
        <v>44</v>
      </c>
      <c r="F11">
        <v>26</v>
      </c>
      <c r="G11">
        <v>104</v>
      </c>
    </row>
    <row r="12" spans="1:7" x14ac:dyDescent="0.4">
      <c r="A12" t="s">
        <v>337</v>
      </c>
      <c r="B12" t="s">
        <v>338</v>
      </c>
      <c r="C12" t="s">
        <v>339</v>
      </c>
      <c r="D12">
        <v>22</v>
      </c>
      <c r="E12">
        <v>20</v>
      </c>
      <c r="F12">
        <v>28</v>
      </c>
      <c r="G12">
        <v>70</v>
      </c>
    </row>
    <row r="13" spans="1:7" x14ac:dyDescent="0.4">
      <c r="A13" t="s">
        <v>340</v>
      </c>
      <c r="B13" t="s">
        <v>338</v>
      </c>
      <c r="C13" t="s">
        <v>339</v>
      </c>
      <c r="D13">
        <v>20</v>
      </c>
      <c r="E13">
        <v>20</v>
      </c>
      <c r="F13">
        <v>10</v>
      </c>
      <c r="G13">
        <v>50</v>
      </c>
    </row>
    <row r="14" spans="1:7" x14ac:dyDescent="0.4">
      <c r="A14" t="s">
        <v>341</v>
      </c>
      <c r="B14" t="s">
        <v>338</v>
      </c>
      <c r="C14" t="s">
        <v>342</v>
      </c>
      <c r="D14">
        <v>70</v>
      </c>
      <c r="E14">
        <v>98</v>
      </c>
      <c r="F14">
        <v>58</v>
      </c>
      <c r="G14">
        <v>226</v>
      </c>
    </row>
    <row r="15" spans="1:7" x14ac:dyDescent="0.4">
      <c r="A15" t="s">
        <v>343</v>
      </c>
      <c r="B15" t="s">
        <v>338</v>
      </c>
      <c r="C15" t="s">
        <v>344</v>
      </c>
      <c r="D15">
        <v>76</v>
      </c>
      <c r="E15">
        <v>100</v>
      </c>
      <c r="F15">
        <v>66</v>
      </c>
      <c r="G15">
        <v>242</v>
      </c>
    </row>
    <row r="16" spans="1:7" x14ac:dyDescent="0.4">
      <c r="A16" t="s">
        <v>345</v>
      </c>
      <c r="B16" t="s">
        <v>338</v>
      </c>
      <c r="C16" t="s">
        <v>346</v>
      </c>
      <c r="D16">
        <v>30</v>
      </c>
      <c r="E16">
        <v>40</v>
      </c>
      <c r="F16">
        <v>30</v>
      </c>
      <c r="G16">
        <v>100</v>
      </c>
    </row>
    <row r="17" spans="1:7" x14ac:dyDescent="0.4">
      <c r="A17" t="s">
        <v>347</v>
      </c>
      <c r="B17" t="s">
        <v>338</v>
      </c>
      <c r="C17" t="s">
        <v>348</v>
      </c>
      <c r="D17">
        <v>56</v>
      </c>
      <c r="E17">
        <v>82</v>
      </c>
      <c r="F17">
        <v>58</v>
      </c>
      <c r="G17">
        <v>196</v>
      </c>
    </row>
    <row r="18" spans="1:7" x14ac:dyDescent="0.4">
      <c r="A18" t="s">
        <v>349</v>
      </c>
      <c r="B18" t="s">
        <v>350</v>
      </c>
      <c r="C18" t="s">
        <v>117</v>
      </c>
      <c r="D18">
        <v>36</v>
      </c>
      <c r="E18">
        <v>36</v>
      </c>
      <c r="F18">
        <v>34</v>
      </c>
      <c r="G18">
        <v>106</v>
      </c>
    </row>
    <row r="19" spans="1:7" x14ac:dyDescent="0.4">
      <c r="A19" t="s">
        <v>351</v>
      </c>
      <c r="B19" t="s">
        <v>350</v>
      </c>
      <c r="C19" t="s">
        <v>166</v>
      </c>
      <c r="D19">
        <v>48</v>
      </c>
      <c r="E19">
        <v>68</v>
      </c>
      <c r="F19">
        <v>48</v>
      </c>
      <c r="G19">
        <v>164</v>
      </c>
    </row>
    <row r="20" spans="1:7" x14ac:dyDescent="0.4">
      <c r="A20" t="s">
        <v>102</v>
      </c>
      <c r="B20" t="s">
        <v>103</v>
      </c>
      <c r="C20" t="s">
        <v>268</v>
      </c>
      <c r="D20">
        <v>92</v>
      </c>
      <c r="E20">
        <v>100</v>
      </c>
      <c r="F20">
        <v>98</v>
      </c>
      <c r="G20">
        <v>290</v>
      </c>
    </row>
    <row r="21" spans="1:7" x14ac:dyDescent="0.4">
      <c r="A21" t="s">
        <v>129</v>
      </c>
      <c r="B21" t="s">
        <v>103</v>
      </c>
      <c r="C21" t="s">
        <v>261</v>
      </c>
      <c r="D21">
        <v>68</v>
      </c>
      <c r="E21">
        <v>98</v>
      </c>
      <c r="F21">
        <v>84</v>
      </c>
      <c r="G21">
        <v>250</v>
      </c>
    </row>
    <row r="22" spans="1:7" x14ac:dyDescent="0.4">
      <c r="A22" t="s">
        <v>180</v>
      </c>
      <c r="B22" t="s">
        <v>103</v>
      </c>
      <c r="C22" t="s">
        <v>261</v>
      </c>
      <c r="D22">
        <v>60</v>
      </c>
      <c r="E22">
        <v>68</v>
      </c>
      <c r="F22">
        <v>64</v>
      </c>
      <c r="G22">
        <v>192</v>
      </c>
    </row>
    <row r="23" spans="1:7" x14ac:dyDescent="0.4">
      <c r="A23" t="s">
        <v>352</v>
      </c>
      <c r="B23" t="s">
        <v>201</v>
      </c>
      <c r="C23" t="s">
        <v>353</v>
      </c>
      <c r="D23">
        <v>34</v>
      </c>
      <c r="E23">
        <v>48</v>
      </c>
      <c r="F23">
        <v>34</v>
      </c>
      <c r="G23">
        <v>116</v>
      </c>
    </row>
    <row r="24" spans="1:7" x14ac:dyDescent="0.4">
      <c r="A24" t="s">
        <v>354</v>
      </c>
      <c r="B24" t="s">
        <v>201</v>
      </c>
      <c r="C24" t="s">
        <v>355</v>
      </c>
      <c r="D24">
        <v>18</v>
      </c>
      <c r="E24">
        <v>16</v>
      </c>
      <c r="F24">
        <v>14</v>
      </c>
      <c r="G24">
        <v>48</v>
      </c>
    </row>
    <row r="25" spans="1:7" x14ac:dyDescent="0.4">
      <c r="A25" t="s">
        <v>269</v>
      </c>
      <c r="B25" t="s">
        <v>201</v>
      </c>
      <c r="C25" t="s">
        <v>234</v>
      </c>
      <c r="D25">
        <v>36</v>
      </c>
      <c r="E25">
        <v>30</v>
      </c>
      <c r="F25">
        <v>28</v>
      </c>
      <c r="G25">
        <v>94</v>
      </c>
    </row>
    <row r="26" spans="1:7" x14ac:dyDescent="0.4">
      <c r="A26" t="s">
        <v>356</v>
      </c>
      <c r="B26" t="s">
        <v>201</v>
      </c>
      <c r="C26" t="s">
        <v>357</v>
      </c>
      <c r="D26">
        <v>22</v>
      </c>
      <c r="E26">
        <v>42</v>
      </c>
      <c r="F26">
        <v>34</v>
      </c>
      <c r="G26">
        <v>98</v>
      </c>
    </row>
    <row r="27" spans="1:7" x14ac:dyDescent="0.4">
      <c r="A27" t="s">
        <v>358</v>
      </c>
      <c r="B27" t="s">
        <v>201</v>
      </c>
      <c r="C27" t="s">
        <v>245</v>
      </c>
      <c r="D27">
        <v>16</v>
      </c>
      <c r="E27">
        <v>32</v>
      </c>
      <c r="F27">
        <v>22</v>
      </c>
      <c r="G27">
        <v>70</v>
      </c>
    </row>
    <row r="28" spans="1:7" x14ac:dyDescent="0.4">
      <c r="A28" t="s">
        <v>200</v>
      </c>
      <c r="B28" t="s">
        <v>201</v>
      </c>
      <c r="C28" t="s">
        <v>359</v>
      </c>
      <c r="D28">
        <v>48</v>
      </c>
      <c r="E28">
        <v>72</v>
      </c>
      <c r="F28">
        <v>66</v>
      </c>
      <c r="G28">
        <v>186</v>
      </c>
    </row>
    <row r="29" spans="1:7" x14ac:dyDescent="0.4">
      <c r="A29" t="s">
        <v>294</v>
      </c>
      <c r="B29" t="s">
        <v>295</v>
      </c>
      <c r="C29" t="s">
        <v>360</v>
      </c>
      <c r="D29">
        <v>76</v>
      </c>
      <c r="E29">
        <v>94</v>
      </c>
      <c r="F29">
        <v>80</v>
      </c>
      <c r="G29">
        <v>250</v>
      </c>
    </row>
    <row r="30" spans="1:7" x14ac:dyDescent="0.4">
      <c r="A30" t="s">
        <v>361</v>
      </c>
      <c r="B30" t="s">
        <v>362</v>
      </c>
      <c r="C30" t="s">
        <v>363</v>
      </c>
      <c r="D30">
        <v>86</v>
      </c>
      <c r="E30">
        <v>98</v>
      </c>
      <c r="F30">
        <v>82</v>
      </c>
      <c r="G30">
        <v>266</v>
      </c>
    </row>
    <row r="31" spans="1:7" x14ac:dyDescent="0.4">
      <c r="A31" t="s">
        <v>364</v>
      </c>
      <c r="B31" t="s">
        <v>362</v>
      </c>
      <c r="C31" t="s">
        <v>363</v>
      </c>
      <c r="D31">
        <v>62</v>
      </c>
      <c r="E31">
        <v>88</v>
      </c>
      <c r="F31">
        <v>72</v>
      </c>
      <c r="G31">
        <v>222</v>
      </c>
    </row>
    <row r="32" spans="1:7" x14ac:dyDescent="0.4">
      <c r="A32" t="s">
        <v>75</v>
      </c>
      <c r="B32" t="s">
        <v>77</v>
      </c>
      <c r="C32" t="s">
        <v>76</v>
      </c>
      <c r="D32">
        <v>98</v>
      </c>
      <c r="E32">
        <v>100</v>
      </c>
      <c r="F32">
        <v>98</v>
      </c>
      <c r="G32">
        <v>296</v>
      </c>
    </row>
    <row r="33" spans="1:7" x14ac:dyDescent="0.4">
      <c r="A33" t="s">
        <v>145</v>
      </c>
      <c r="B33" t="s">
        <v>77</v>
      </c>
      <c r="C33" t="s">
        <v>76</v>
      </c>
      <c r="D33">
        <v>62</v>
      </c>
      <c r="E33">
        <v>88</v>
      </c>
      <c r="F33">
        <v>70</v>
      </c>
      <c r="G33">
        <v>220</v>
      </c>
    </row>
    <row r="34" spans="1:7" x14ac:dyDescent="0.4">
      <c r="A34" t="s">
        <v>365</v>
      </c>
      <c r="B34" t="s">
        <v>77</v>
      </c>
      <c r="C34" t="s">
        <v>76</v>
      </c>
      <c r="D34">
        <v>90</v>
      </c>
      <c r="E34">
        <v>98</v>
      </c>
      <c r="F34">
        <v>76</v>
      </c>
      <c r="G34">
        <v>264</v>
      </c>
    </row>
    <row r="35" spans="1:7" x14ac:dyDescent="0.4">
      <c r="A35" t="s">
        <v>366</v>
      </c>
      <c r="B35" t="s">
        <v>77</v>
      </c>
      <c r="C35" t="s">
        <v>367</v>
      </c>
      <c r="D35">
        <v>66</v>
      </c>
      <c r="E35">
        <v>90</v>
      </c>
      <c r="F35">
        <v>76</v>
      </c>
      <c r="G35">
        <v>232</v>
      </c>
    </row>
    <row r="36" spans="1:7" x14ac:dyDescent="0.4">
      <c r="A36" t="s">
        <v>368</v>
      </c>
      <c r="B36" t="s">
        <v>77</v>
      </c>
      <c r="C36" t="s">
        <v>369</v>
      </c>
      <c r="D36">
        <v>30</v>
      </c>
      <c r="E36">
        <v>50</v>
      </c>
      <c r="F36">
        <v>50</v>
      </c>
      <c r="G36">
        <v>130</v>
      </c>
    </row>
    <row r="37" spans="1:7" x14ac:dyDescent="0.4">
      <c r="A37" t="s">
        <v>370</v>
      </c>
      <c r="B37" t="s">
        <v>140</v>
      </c>
      <c r="C37" t="s">
        <v>371</v>
      </c>
      <c r="D37">
        <v>44</v>
      </c>
      <c r="E37">
        <v>60</v>
      </c>
      <c r="F37">
        <v>42</v>
      </c>
      <c r="G37">
        <v>146</v>
      </c>
    </row>
    <row r="38" spans="1:7" x14ac:dyDescent="0.4">
      <c r="A38" t="s">
        <v>288</v>
      </c>
      <c r="B38" t="s">
        <v>140</v>
      </c>
      <c r="C38" t="s">
        <v>171</v>
      </c>
      <c r="D38">
        <v>24</v>
      </c>
      <c r="E38">
        <v>30</v>
      </c>
      <c r="F38">
        <v>24</v>
      </c>
      <c r="G38">
        <v>78</v>
      </c>
    </row>
    <row r="39" spans="1:7" x14ac:dyDescent="0.4">
      <c r="A39" t="s">
        <v>289</v>
      </c>
      <c r="B39" t="s">
        <v>140</v>
      </c>
      <c r="C39" t="s">
        <v>171</v>
      </c>
      <c r="D39">
        <v>24</v>
      </c>
      <c r="E39">
        <v>24</v>
      </c>
      <c r="F39">
        <v>18</v>
      </c>
      <c r="G39">
        <v>66</v>
      </c>
    </row>
    <row r="40" spans="1:7" x14ac:dyDescent="0.4">
      <c r="A40" t="s">
        <v>148</v>
      </c>
      <c r="B40" t="s">
        <v>140</v>
      </c>
      <c r="C40" t="s">
        <v>291</v>
      </c>
      <c r="D40">
        <v>92</v>
      </c>
      <c r="E40">
        <v>98</v>
      </c>
      <c r="F40">
        <v>76</v>
      </c>
      <c r="G40">
        <v>266</v>
      </c>
    </row>
    <row r="41" spans="1:7" x14ac:dyDescent="0.4">
      <c r="A41" t="s">
        <v>290</v>
      </c>
      <c r="B41" t="s">
        <v>140</v>
      </c>
      <c r="C41" t="s">
        <v>291</v>
      </c>
      <c r="D41">
        <v>60</v>
      </c>
      <c r="E41">
        <v>62</v>
      </c>
      <c r="F41">
        <v>46</v>
      </c>
      <c r="G41">
        <v>168</v>
      </c>
    </row>
    <row r="42" spans="1:7" x14ac:dyDescent="0.4">
      <c r="A42" t="s">
        <v>210</v>
      </c>
      <c r="B42" t="s">
        <v>140</v>
      </c>
      <c r="C42" t="s">
        <v>219</v>
      </c>
      <c r="D42">
        <v>58</v>
      </c>
      <c r="E42">
        <v>92</v>
      </c>
      <c r="F42">
        <v>74</v>
      </c>
      <c r="G42">
        <v>224</v>
      </c>
    </row>
    <row r="43" spans="1:7" x14ac:dyDescent="0.4">
      <c r="A43" t="s">
        <v>170</v>
      </c>
      <c r="B43" t="s">
        <v>140</v>
      </c>
      <c r="C43" t="s">
        <v>219</v>
      </c>
      <c r="D43">
        <v>70</v>
      </c>
      <c r="E43">
        <v>88</v>
      </c>
      <c r="F43">
        <v>66</v>
      </c>
      <c r="G43">
        <v>224</v>
      </c>
    </row>
    <row r="44" spans="1:7" x14ac:dyDescent="0.4">
      <c r="A44" t="s">
        <v>241</v>
      </c>
      <c r="B44" t="s">
        <v>140</v>
      </c>
      <c r="C44" t="s">
        <v>219</v>
      </c>
      <c r="D44">
        <v>40</v>
      </c>
      <c r="E44">
        <v>50</v>
      </c>
      <c r="F44">
        <v>40</v>
      </c>
      <c r="G44">
        <v>130</v>
      </c>
    </row>
    <row r="45" spans="1:7" x14ac:dyDescent="0.4">
      <c r="A45" t="s">
        <v>292</v>
      </c>
      <c r="B45" t="s">
        <v>140</v>
      </c>
      <c r="C45" t="s">
        <v>219</v>
      </c>
      <c r="D45">
        <v>34</v>
      </c>
      <c r="E45">
        <v>58</v>
      </c>
      <c r="F45">
        <v>42</v>
      </c>
      <c r="G45">
        <v>134</v>
      </c>
    </row>
    <row r="46" spans="1:7" x14ac:dyDescent="0.4">
      <c r="A46" t="s">
        <v>372</v>
      </c>
      <c r="B46" t="s">
        <v>140</v>
      </c>
      <c r="C46" t="s">
        <v>219</v>
      </c>
      <c r="D46">
        <v>28</v>
      </c>
      <c r="E46">
        <v>36</v>
      </c>
      <c r="F46">
        <v>42</v>
      </c>
      <c r="G46">
        <v>106</v>
      </c>
    </row>
    <row r="47" spans="1:7" x14ac:dyDescent="0.4">
      <c r="A47" t="s">
        <v>293</v>
      </c>
      <c r="B47" t="s">
        <v>140</v>
      </c>
      <c r="C47" t="s">
        <v>165</v>
      </c>
      <c r="D47">
        <v>74</v>
      </c>
      <c r="E47">
        <v>60</v>
      </c>
      <c r="F47">
        <v>58</v>
      </c>
      <c r="G47">
        <v>192</v>
      </c>
    </row>
    <row r="48" spans="1:7" x14ac:dyDescent="0.4">
      <c r="A48" t="s">
        <v>218</v>
      </c>
      <c r="B48" t="s">
        <v>140</v>
      </c>
      <c r="C48" t="s">
        <v>165</v>
      </c>
      <c r="D48">
        <v>46</v>
      </c>
      <c r="E48">
        <v>50</v>
      </c>
      <c r="F48">
        <v>50</v>
      </c>
      <c r="G48">
        <v>146</v>
      </c>
    </row>
    <row r="49" spans="1:7" x14ac:dyDescent="0.4">
      <c r="A49" t="s">
        <v>373</v>
      </c>
      <c r="B49" t="s">
        <v>140</v>
      </c>
      <c r="C49" t="s">
        <v>374</v>
      </c>
      <c r="D49">
        <v>68</v>
      </c>
      <c r="E49">
        <v>90</v>
      </c>
      <c r="F49">
        <v>78</v>
      </c>
      <c r="G49">
        <v>236</v>
      </c>
    </row>
    <row r="50" spans="1:7" x14ac:dyDescent="0.4">
      <c r="A50" t="s">
        <v>198</v>
      </c>
      <c r="B50" t="s">
        <v>140</v>
      </c>
      <c r="C50" t="s">
        <v>374</v>
      </c>
      <c r="D50">
        <v>56</v>
      </c>
      <c r="E50">
        <v>62</v>
      </c>
      <c r="F50">
        <v>42</v>
      </c>
      <c r="G50">
        <v>160</v>
      </c>
    </row>
    <row r="51" spans="1:7" x14ac:dyDescent="0.4">
      <c r="A51" t="s">
        <v>375</v>
      </c>
      <c r="B51" t="s">
        <v>140</v>
      </c>
      <c r="C51" t="s">
        <v>376</v>
      </c>
      <c r="D51">
        <v>52</v>
      </c>
      <c r="E51">
        <v>80</v>
      </c>
      <c r="F51">
        <v>64</v>
      </c>
      <c r="G51">
        <v>196</v>
      </c>
    </row>
    <row r="52" spans="1:7" x14ac:dyDescent="0.4">
      <c r="A52" t="s">
        <v>377</v>
      </c>
      <c r="B52" t="s">
        <v>140</v>
      </c>
      <c r="C52" t="s">
        <v>378</v>
      </c>
      <c r="D52">
        <v>46</v>
      </c>
      <c r="E52">
        <v>72</v>
      </c>
      <c r="F52">
        <v>66</v>
      </c>
      <c r="G52">
        <v>184</v>
      </c>
    </row>
    <row r="53" spans="1:7" x14ac:dyDescent="0.4">
      <c r="A53" t="s">
        <v>379</v>
      </c>
      <c r="B53" t="s">
        <v>140</v>
      </c>
      <c r="C53" t="s">
        <v>378</v>
      </c>
      <c r="D53">
        <v>0</v>
      </c>
      <c r="E53">
        <v>0</v>
      </c>
      <c r="F53">
        <v>0</v>
      </c>
      <c r="G53">
        <v>0</v>
      </c>
    </row>
    <row r="54" spans="1:7" x14ac:dyDescent="0.4">
      <c r="A54" t="s">
        <v>164</v>
      </c>
      <c r="B54" t="s">
        <v>380</v>
      </c>
      <c r="C54" t="s">
        <v>122</v>
      </c>
      <c r="D54">
        <v>58</v>
      </c>
      <c r="E54">
        <v>68</v>
      </c>
      <c r="F54">
        <v>56</v>
      </c>
      <c r="G54">
        <v>182</v>
      </c>
    </row>
    <row r="55" spans="1:7" x14ac:dyDescent="0.4">
      <c r="A55" t="s">
        <v>381</v>
      </c>
      <c r="B55" t="s">
        <v>380</v>
      </c>
      <c r="C55" t="s">
        <v>122</v>
      </c>
      <c r="D55">
        <v>28</v>
      </c>
      <c r="E55">
        <v>44</v>
      </c>
      <c r="F55">
        <v>38</v>
      </c>
      <c r="G55">
        <v>110</v>
      </c>
    </row>
    <row r="56" spans="1:7" x14ac:dyDescent="0.4">
      <c r="A56" t="s">
        <v>382</v>
      </c>
      <c r="B56" t="s">
        <v>380</v>
      </c>
      <c r="C56" t="s">
        <v>122</v>
      </c>
      <c r="D56">
        <v>78</v>
      </c>
      <c r="E56">
        <v>100</v>
      </c>
      <c r="F56">
        <v>74</v>
      </c>
      <c r="G56">
        <v>252</v>
      </c>
    </row>
    <row r="57" spans="1:7" x14ac:dyDescent="0.4">
      <c r="A57" t="s">
        <v>287</v>
      </c>
      <c r="B57" t="s">
        <v>380</v>
      </c>
      <c r="C57" t="s">
        <v>122</v>
      </c>
      <c r="D57">
        <v>68</v>
      </c>
      <c r="E57">
        <v>92</v>
      </c>
      <c r="F57">
        <v>76</v>
      </c>
      <c r="G57">
        <v>236</v>
      </c>
    </row>
    <row r="58" spans="1:7" x14ac:dyDescent="0.4">
      <c r="A58" t="s">
        <v>271</v>
      </c>
      <c r="B58" t="s">
        <v>109</v>
      </c>
      <c r="C58" t="s">
        <v>270</v>
      </c>
      <c r="D58">
        <v>54</v>
      </c>
      <c r="E58">
        <v>68</v>
      </c>
      <c r="F58">
        <v>50</v>
      </c>
      <c r="G58">
        <v>172</v>
      </c>
    </row>
    <row r="59" spans="1:7" x14ac:dyDescent="0.4">
      <c r="A59" t="s">
        <v>239</v>
      </c>
      <c r="B59" t="s">
        <v>109</v>
      </c>
      <c r="C59" t="s">
        <v>108</v>
      </c>
      <c r="D59">
        <v>44</v>
      </c>
      <c r="E59">
        <v>60</v>
      </c>
      <c r="F59">
        <v>44</v>
      </c>
      <c r="G59">
        <v>148</v>
      </c>
    </row>
    <row r="60" spans="1:7" x14ac:dyDescent="0.4">
      <c r="A60" t="s">
        <v>272</v>
      </c>
      <c r="B60" t="s">
        <v>109</v>
      </c>
      <c r="C60" t="s">
        <v>187</v>
      </c>
      <c r="D60">
        <v>54</v>
      </c>
      <c r="E60">
        <v>62</v>
      </c>
      <c r="F60">
        <v>48</v>
      </c>
      <c r="G60">
        <v>164</v>
      </c>
    </row>
    <row r="61" spans="1:7" x14ac:dyDescent="0.4">
      <c r="A61" t="s">
        <v>273</v>
      </c>
      <c r="B61" t="s">
        <v>109</v>
      </c>
      <c r="C61" t="s">
        <v>187</v>
      </c>
      <c r="D61">
        <v>44</v>
      </c>
      <c r="E61">
        <v>62</v>
      </c>
      <c r="F61">
        <v>46</v>
      </c>
      <c r="G61">
        <v>152</v>
      </c>
    </row>
    <row r="62" spans="1:7" x14ac:dyDescent="0.4">
      <c r="A62" t="s">
        <v>130</v>
      </c>
      <c r="B62" t="s">
        <v>109</v>
      </c>
      <c r="C62" t="s">
        <v>119</v>
      </c>
      <c r="D62">
        <v>88</v>
      </c>
      <c r="E62">
        <v>100</v>
      </c>
      <c r="F62">
        <v>84</v>
      </c>
      <c r="G62">
        <v>272</v>
      </c>
    </row>
    <row r="63" spans="1:7" x14ac:dyDescent="0.4">
      <c r="A63" t="s">
        <v>240</v>
      </c>
      <c r="B63" t="s">
        <v>109</v>
      </c>
      <c r="C63" t="s">
        <v>119</v>
      </c>
      <c r="D63">
        <v>44</v>
      </c>
      <c r="E63">
        <v>70</v>
      </c>
      <c r="F63">
        <v>52</v>
      </c>
      <c r="G63">
        <v>166</v>
      </c>
    </row>
    <row r="64" spans="1:7" x14ac:dyDescent="0.4">
      <c r="A64" t="s">
        <v>274</v>
      </c>
      <c r="B64" t="s">
        <v>109</v>
      </c>
      <c r="C64" t="s">
        <v>383</v>
      </c>
      <c r="D64">
        <v>76</v>
      </c>
      <c r="E64">
        <v>94</v>
      </c>
      <c r="F64">
        <v>64</v>
      </c>
      <c r="G64">
        <v>234</v>
      </c>
    </row>
    <row r="65" spans="1:7" x14ac:dyDescent="0.4">
      <c r="A65" t="s">
        <v>138</v>
      </c>
      <c r="B65" t="s">
        <v>109</v>
      </c>
      <c r="C65" t="s">
        <v>384</v>
      </c>
      <c r="D65">
        <v>76</v>
      </c>
      <c r="E65">
        <v>100</v>
      </c>
      <c r="F65">
        <v>70</v>
      </c>
      <c r="G65">
        <v>246</v>
      </c>
    </row>
    <row r="66" spans="1:7" x14ac:dyDescent="0.4">
      <c r="A66" t="s">
        <v>385</v>
      </c>
      <c r="B66" t="s">
        <v>109</v>
      </c>
      <c r="C66" t="s">
        <v>384</v>
      </c>
      <c r="D66">
        <v>72</v>
      </c>
      <c r="E66">
        <v>98</v>
      </c>
      <c r="F66">
        <v>72</v>
      </c>
      <c r="G66">
        <v>242</v>
      </c>
    </row>
    <row r="67" spans="1:7" x14ac:dyDescent="0.4">
      <c r="A67" t="s">
        <v>386</v>
      </c>
      <c r="B67" t="s">
        <v>128</v>
      </c>
      <c r="C67" t="s">
        <v>387</v>
      </c>
      <c r="D67">
        <v>18</v>
      </c>
      <c r="E67">
        <v>40</v>
      </c>
      <c r="F67">
        <v>34</v>
      </c>
      <c r="G67">
        <v>92</v>
      </c>
    </row>
    <row r="68" spans="1:7" x14ac:dyDescent="0.4">
      <c r="A68" t="s">
        <v>388</v>
      </c>
      <c r="B68" t="s">
        <v>128</v>
      </c>
      <c r="C68" t="s">
        <v>387</v>
      </c>
      <c r="D68">
        <v>28</v>
      </c>
      <c r="E68">
        <v>26</v>
      </c>
      <c r="F68">
        <v>30</v>
      </c>
      <c r="G68">
        <v>84</v>
      </c>
    </row>
    <row r="69" spans="1:7" x14ac:dyDescent="0.4">
      <c r="A69" t="s">
        <v>389</v>
      </c>
      <c r="B69" t="s">
        <v>128</v>
      </c>
      <c r="C69" t="s">
        <v>226</v>
      </c>
      <c r="D69">
        <v>32</v>
      </c>
      <c r="E69">
        <v>36</v>
      </c>
      <c r="F69">
        <v>38</v>
      </c>
      <c r="G69">
        <v>106</v>
      </c>
    </row>
    <row r="70" spans="1:7" x14ac:dyDescent="0.4">
      <c r="A70" t="s">
        <v>390</v>
      </c>
      <c r="B70" t="s">
        <v>128</v>
      </c>
      <c r="C70" t="s">
        <v>192</v>
      </c>
      <c r="D70">
        <v>38</v>
      </c>
      <c r="E70">
        <v>40</v>
      </c>
      <c r="F70">
        <v>24</v>
      </c>
      <c r="G70">
        <v>102</v>
      </c>
    </row>
    <row r="71" spans="1:7" x14ac:dyDescent="0.4">
      <c r="A71" t="s">
        <v>391</v>
      </c>
      <c r="B71" t="s">
        <v>128</v>
      </c>
      <c r="C71" t="s">
        <v>192</v>
      </c>
      <c r="D71">
        <v>46</v>
      </c>
      <c r="E71">
        <v>56</v>
      </c>
      <c r="F71">
        <v>44</v>
      </c>
      <c r="G71">
        <v>146</v>
      </c>
    </row>
    <row r="72" spans="1:7" x14ac:dyDescent="0.4">
      <c r="A72" t="s">
        <v>392</v>
      </c>
      <c r="B72" t="s">
        <v>128</v>
      </c>
      <c r="C72" t="s">
        <v>192</v>
      </c>
      <c r="D72">
        <v>50</v>
      </c>
      <c r="E72">
        <v>56</v>
      </c>
      <c r="F72">
        <v>52</v>
      </c>
      <c r="G72">
        <v>158</v>
      </c>
    </row>
    <row r="73" spans="1:7" x14ac:dyDescent="0.4">
      <c r="A73" t="s">
        <v>393</v>
      </c>
      <c r="B73" t="s">
        <v>128</v>
      </c>
      <c r="C73" t="s">
        <v>159</v>
      </c>
      <c r="D73">
        <v>30</v>
      </c>
      <c r="E73">
        <v>46</v>
      </c>
      <c r="F73">
        <v>42</v>
      </c>
      <c r="G73">
        <v>118</v>
      </c>
    </row>
    <row r="74" spans="1:7" x14ac:dyDescent="0.4">
      <c r="A74" t="s">
        <v>394</v>
      </c>
      <c r="B74" t="s">
        <v>128</v>
      </c>
      <c r="C74" t="s">
        <v>159</v>
      </c>
      <c r="D74">
        <v>32</v>
      </c>
      <c r="E74">
        <v>40</v>
      </c>
      <c r="F74">
        <v>24</v>
      </c>
      <c r="G74">
        <v>96</v>
      </c>
    </row>
    <row r="75" spans="1:7" x14ac:dyDescent="0.4">
      <c r="A75" t="s">
        <v>395</v>
      </c>
      <c r="B75" t="s">
        <v>128</v>
      </c>
      <c r="C75" t="s">
        <v>159</v>
      </c>
      <c r="D75">
        <v>66</v>
      </c>
      <c r="E75">
        <v>82</v>
      </c>
      <c r="F75">
        <v>54</v>
      </c>
      <c r="G75">
        <v>202</v>
      </c>
    </row>
    <row r="76" spans="1:7" x14ac:dyDescent="0.4">
      <c r="A76" t="s">
        <v>396</v>
      </c>
      <c r="B76" t="s">
        <v>128</v>
      </c>
      <c r="C76" t="s">
        <v>117</v>
      </c>
      <c r="D76">
        <v>48</v>
      </c>
      <c r="E76">
        <v>58</v>
      </c>
      <c r="F76">
        <v>46</v>
      </c>
      <c r="G76">
        <v>152</v>
      </c>
    </row>
    <row r="77" spans="1:7" x14ac:dyDescent="0.4">
      <c r="A77" t="s">
        <v>397</v>
      </c>
      <c r="B77" t="s">
        <v>128</v>
      </c>
      <c r="C77" t="s">
        <v>151</v>
      </c>
      <c r="D77">
        <v>48</v>
      </c>
      <c r="E77">
        <v>60</v>
      </c>
      <c r="F77">
        <v>48</v>
      </c>
      <c r="G77">
        <v>156</v>
      </c>
    </row>
    <row r="78" spans="1:7" x14ac:dyDescent="0.4">
      <c r="A78" t="s">
        <v>398</v>
      </c>
      <c r="B78" t="s">
        <v>128</v>
      </c>
      <c r="C78" t="s">
        <v>151</v>
      </c>
      <c r="D78">
        <v>44</v>
      </c>
      <c r="E78">
        <v>58</v>
      </c>
      <c r="F78">
        <v>48</v>
      </c>
      <c r="G78">
        <v>150</v>
      </c>
    </row>
    <row r="79" spans="1:7" x14ac:dyDescent="0.4">
      <c r="A79" t="s">
        <v>399</v>
      </c>
      <c r="B79" t="s">
        <v>128</v>
      </c>
      <c r="C79" t="s">
        <v>151</v>
      </c>
      <c r="D79">
        <v>30</v>
      </c>
      <c r="E79">
        <v>32</v>
      </c>
      <c r="F79">
        <v>38</v>
      </c>
      <c r="G79">
        <v>100</v>
      </c>
    </row>
    <row r="80" spans="1:7" x14ac:dyDescent="0.4">
      <c r="A80" t="s">
        <v>400</v>
      </c>
      <c r="B80" t="s">
        <v>128</v>
      </c>
      <c r="C80" t="s">
        <v>166</v>
      </c>
      <c r="D80">
        <v>64</v>
      </c>
      <c r="E80">
        <v>80</v>
      </c>
      <c r="F80">
        <v>56</v>
      </c>
      <c r="G80">
        <v>200</v>
      </c>
    </row>
    <row r="81" spans="1:7" x14ac:dyDescent="0.4">
      <c r="A81" t="s">
        <v>401</v>
      </c>
      <c r="B81" t="s">
        <v>128</v>
      </c>
      <c r="C81" t="s">
        <v>166</v>
      </c>
      <c r="D81">
        <v>38</v>
      </c>
      <c r="E81">
        <v>50</v>
      </c>
      <c r="F81">
        <v>44</v>
      </c>
      <c r="G81">
        <v>132</v>
      </c>
    </row>
    <row r="82" spans="1:7" x14ac:dyDescent="0.4">
      <c r="A82" t="s">
        <v>402</v>
      </c>
      <c r="B82" t="s">
        <v>128</v>
      </c>
      <c r="C82" t="s">
        <v>166</v>
      </c>
      <c r="D82">
        <v>52</v>
      </c>
      <c r="E82">
        <v>62</v>
      </c>
      <c r="F82">
        <v>56</v>
      </c>
      <c r="G82">
        <v>170</v>
      </c>
    </row>
    <row r="83" spans="1:7" x14ac:dyDescent="0.4">
      <c r="A83" t="s">
        <v>403</v>
      </c>
      <c r="B83" t="s">
        <v>128</v>
      </c>
      <c r="C83" t="s">
        <v>404</v>
      </c>
      <c r="D83">
        <v>38</v>
      </c>
      <c r="E83">
        <v>62</v>
      </c>
      <c r="F83">
        <v>46</v>
      </c>
      <c r="G83">
        <v>146</v>
      </c>
    </row>
    <row r="84" spans="1:7" x14ac:dyDescent="0.4">
      <c r="A84" t="s">
        <v>405</v>
      </c>
      <c r="B84" t="s">
        <v>128</v>
      </c>
      <c r="C84" t="s">
        <v>105</v>
      </c>
      <c r="D84">
        <v>64</v>
      </c>
      <c r="E84">
        <v>74</v>
      </c>
      <c r="F84">
        <v>82</v>
      </c>
      <c r="G84">
        <v>220</v>
      </c>
    </row>
    <row r="85" spans="1:7" x14ac:dyDescent="0.4">
      <c r="A85" t="s">
        <v>406</v>
      </c>
      <c r="B85" t="s">
        <v>128</v>
      </c>
      <c r="C85" t="s">
        <v>105</v>
      </c>
      <c r="D85">
        <v>60</v>
      </c>
      <c r="E85">
        <v>78</v>
      </c>
      <c r="F85">
        <v>66</v>
      </c>
      <c r="G85">
        <v>204</v>
      </c>
    </row>
    <row r="86" spans="1:7" x14ac:dyDescent="0.4">
      <c r="A86" t="s">
        <v>263</v>
      </c>
      <c r="B86" t="s">
        <v>407</v>
      </c>
      <c r="C86" t="s">
        <v>232</v>
      </c>
      <c r="D86">
        <v>28</v>
      </c>
      <c r="E86">
        <v>34</v>
      </c>
      <c r="F86">
        <v>24</v>
      </c>
      <c r="G86">
        <v>86</v>
      </c>
    </row>
    <row r="87" spans="1:7" x14ac:dyDescent="0.4">
      <c r="A87" t="s">
        <v>262</v>
      </c>
      <c r="B87" t="s">
        <v>407</v>
      </c>
      <c r="C87" t="s">
        <v>232</v>
      </c>
      <c r="D87">
        <v>46</v>
      </c>
      <c r="E87">
        <v>58</v>
      </c>
      <c r="F87">
        <v>46</v>
      </c>
      <c r="G87">
        <v>150</v>
      </c>
    </row>
    <row r="88" spans="1:7" x14ac:dyDescent="0.4">
      <c r="A88" t="s">
        <v>203</v>
      </c>
      <c r="B88" t="s">
        <v>407</v>
      </c>
      <c r="C88" t="s">
        <v>214</v>
      </c>
      <c r="D88">
        <v>36</v>
      </c>
      <c r="E88">
        <v>52</v>
      </c>
      <c r="F88">
        <v>38</v>
      </c>
      <c r="G88">
        <v>126</v>
      </c>
    </row>
    <row r="89" spans="1:7" x14ac:dyDescent="0.4">
      <c r="A89" t="s">
        <v>237</v>
      </c>
      <c r="B89" t="s">
        <v>407</v>
      </c>
      <c r="C89" t="s">
        <v>408</v>
      </c>
      <c r="D89">
        <v>36</v>
      </c>
      <c r="E89">
        <v>62</v>
      </c>
      <c r="F89">
        <v>50</v>
      </c>
      <c r="G89">
        <v>148</v>
      </c>
    </row>
    <row r="90" spans="1:7" x14ac:dyDescent="0.4">
      <c r="A90" t="s">
        <v>184</v>
      </c>
      <c r="B90" t="s">
        <v>407</v>
      </c>
      <c r="C90" t="s">
        <v>409</v>
      </c>
      <c r="D90">
        <v>48</v>
      </c>
      <c r="E90">
        <v>68</v>
      </c>
      <c r="F90">
        <v>68</v>
      </c>
      <c r="G90">
        <v>184</v>
      </c>
    </row>
    <row r="91" spans="1:7" x14ac:dyDescent="0.4">
      <c r="A91" t="s">
        <v>264</v>
      </c>
      <c r="B91" t="s">
        <v>92</v>
      </c>
      <c r="C91" t="s">
        <v>224</v>
      </c>
      <c r="D91">
        <v>34</v>
      </c>
      <c r="E91">
        <v>46</v>
      </c>
      <c r="F91">
        <v>38</v>
      </c>
      <c r="G91">
        <v>118</v>
      </c>
    </row>
    <row r="92" spans="1:7" x14ac:dyDescent="0.4">
      <c r="A92" t="s">
        <v>265</v>
      </c>
      <c r="B92" t="s">
        <v>92</v>
      </c>
      <c r="C92" t="s">
        <v>169</v>
      </c>
      <c r="D92">
        <v>46</v>
      </c>
      <c r="E92">
        <v>54</v>
      </c>
      <c r="F92">
        <v>44</v>
      </c>
      <c r="G92">
        <v>144</v>
      </c>
    </row>
    <row r="93" spans="1:7" x14ac:dyDescent="0.4">
      <c r="A93" t="s">
        <v>266</v>
      </c>
      <c r="B93" t="s">
        <v>92</v>
      </c>
      <c r="C93" t="s">
        <v>169</v>
      </c>
      <c r="D93">
        <v>36</v>
      </c>
      <c r="E93">
        <v>48</v>
      </c>
      <c r="F93">
        <v>36</v>
      </c>
      <c r="G93">
        <v>120</v>
      </c>
    </row>
    <row r="94" spans="1:7" x14ac:dyDescent="0.4">
      <c r="A94" t="s">
        <v>410</v>
      </c>
      <c r="B94" t="s">
        <v>92</v>
      </c>
      <c r="C94" t="s">
        <v>169</v>
      </c>
      <c r="D94">
        <v>26</v>
      </c>
      <c r="E94">
        <v>26</v>
      </c>
      <c r="F94">
        <v>16</v>
      </c>
      <c r="G94">
        <v>68</v>
      </c>
    </row>
    <row r="95" spans="1:7" x14ac:dyDescent="0.4">
      <c r="A95" t="s">
        <v>267</v>
      </c>
      <c r="B95" t="s">
        <v>92</v>
      </c>
      <c r="C95" t="s">
        <v>189</v>
      </c>
      <c r="D95">
        <v>46</v>
      </c>
      <c r="E95">
        <v>66</v>
      </c>
      <c r="F95">
        <v>56</v>
      </c>
      <c r="G95">
        <v>168</v>
      </c>
    </row>
    <row r="96" spans="1:7" x14ac:dyDescent="0.4">
      <c r="A96" t="s">
        <v>179</v>
      </c>
      <c r="B96" t="s">
        <v>92</v>
      </c>
      <c r="C96" t="s">
        <v>175</v>
      </c>
      <c r="D96">
        <v>72</v>
      </c>
      <c r="E96">
        <v>86</v>
      </c>
      <c r="F96">
        <v>72</v>
      </c>
      <c r="G96">
        <v>230</v>
      </c>
    </row>
    <row r="97" spans="1:7" x14ac:dyDescent="0.4">
      <c r="A97" t="s">
        <v>411</v>
      </c>
      <c r="B97" t="s">
        <v>92</v>
      </c>
      <c r="C97" t="s">
        <v>209</v>
      </c>
      <c r="D97">
        <v>38</v>
      </c>
      <c r="E97">
        <v>54</v>
      </c>
      <c r="F97">
        <v>46</v>
      </c>
      <c r="G97">
        <v>138</v>
      </c>
    </row>
    <row r="98" spans="1:7" x14ac:dyDescent="0.4">
      <c r="A98" t="s">
        <v>174</v>
      </c>
      <c r="B98" t="s">
        <v>92</v>
      </c>
      <c r="C98" t="s">
        <v>412</v>
      </c>
      <c r="D98">
        <v>54</v>
      </c>
      <c r="E98">
        <v>74</v>
      </c>
      <c r="F98">
        <v>58</v>
      </c>
      <c r="G98">
        <v>186</v>
      </c>
    </row>
    <row r="99" spans="1:7" x14ac:dyDescent="0.4">
      <c r="A99" t="s">
        <v>91</v>
      </c>
      <c r="B99" t="s">
        <v>92</v>
      </c>
      <c r="C99" t="s">
        <v>261</v>
      </c>
      <c r="D99">
        <v>98</v>
      </c>
      <c r="E99">
        <v>100</v>
      </c>
      <c r="F99">
        <v>96</v>
      </c>
      <c r="G99">
        <v>294</v>
      </c>
    </row>
    <row r="100" spans="1:7" x14ac:dyDescent="0.4">
      <c r="A100" t="s">
        <v>160</v>
      </c>
      <c r="B100" t="s">
        <v>92</v>
      </c>
      <c r="C100" t="s">
        <v>261</v>
      </c>
      <c r="D100">
        <v>64</v>
      </c>
      <c r="E100">
        <v>78</v>
      </c>
      <c r="F100">
        <v>76</v>
      </c>
      <c r="G100">
        <v>218</v>
      </c>
    </row>
    <row r="101" spans="1:7" x14ac:dyDescent="0.4">
      <c r="A101" t="s">
        <v>132</v>
      </c>
      <c r="B101" t="s">
        <v>92</v>
      </c>
      <c r="C101" t="s">
        <v>413</v>
      </c>
      <c r="D101">
        <v>82</v>
      </c>
      <c r="E101">
        <v>100</v>
      </c>
      <c r="F101">
        <v>78</v>
      </c>
      <c r="G101">
        <v>260</v>
      </c>
    </row>
    <row r="102" spans="1:7" x14ac:dyDescent="0.4">
      <c r="A102" t="s">
        <v>112</v>
      </c>
      <c r="B102" t="s">
        <v>114</v>
      </c>
      <c r="C102" t="s">
        <v>147</v>
      </c>
      <c r="D102">
        <v>100</v>
      </c>
      <c r="E102">
        <v>100</v>
      </c>
      <c r="F102">
        <v>84</v>
      </c>
      <c r="G102">
        <v>284</v>
      </c>
    </row>
    <row r="103" spans="1:7" x14ac:dyDescent="0.4">
      <c r="A103" t="s">
        <v>193</v>
      </c>
      <c r="B103" t="s">
        <v>194</v>
      </c>
      <c r="C103" t="s">
        <v>414</v>
      </c>
      <c r="D103">
        <v>56</v>
      </c>
      <c r="E103">
        <v>84</v>
      </c>
      <c r="F103">
        <v>56</v>
      </c>
      <c r="G103">
        <v>196</v>
      </c>
    </row>
    <row r="104" spans="1:7" x14ac:dyDescent="0.4">
      <c r="A104" t="s">
        <v>309</v>
      </c>
      <c r="B104" t="s">
        <v>101</v>
      </c>
      <c r="C104" t="s">
        <v>181</v>
      </c>
      <c r="D104">
        <v>90</v>
      </c>
      <c r="E104">
        <v>98</v>
      </c>
      <c r="F104">
        <v>80</v>
      </c>
      <c r="G104">
        <v>268</v>
      </c>
    </row>
    <row r="105" spans="1:7" x14ac:dyDescent="0.4">
      <c r="A105" t="s">
        <v>415</v>
      </c>
      <c r="B105" t="s">
        <v>101</v>
      </c>
      <c r="C105" t="s">
        <v>404</v>
      </c>
      <c r="D105">
        <v>84</v>
      </c>
      <c r="E105">
        <v>78</v>
      </c>
      <c r="F105">
        <v>78</v>
      </c>
      <c r="G105">
        <v>240</v>
      </c>
    </row>
    <row r="106" spans="1:7" x14ac:dyDescent="0.4">
      <c r="A106" t="s">
        <v>158</v>
      </c>
      <c r="B106" t="s">
        <v>101</v>
      </c>
      <c r="C106" t="s">
        <v>151</v>
      </c>
      <c r="D106">
        <v>82</v>
      </c>
      <c r="E106">
        <v>100</v>
      </c>
      <c r="F106">
        <v>80</v>
      </c>
      <c r="G106">
        <v>262</v>
      </c>
    </row>
    <row r="107" spans="1:7" x14ac:dyDescent="0.4">
      <c r="A107" t="s">
        <v>104</v>
      </c>
      <c r="B107" t="s">
        <v>101</v>
      </c>
      <c r="C107" t="s">
        <v>105</v>
      </c>
      <c r="D107">
        <v>90</v>
      </c>
      <c r="E107">
        <v>98</v>
      </c>
      <c r="F107">
        <v>84</v>
      </c>
      <c r="G107">
        <v>272</v>
      </c>
    </row>
    <row r="108" spans="1:7" x14ac:dyDescent="0.4">
      <c r="A108" t="s">
        <v>416</v>
      </c>
      <c r="B108" t="s">
        <v>144</v>
      </c>
      <c r="C108" t="s">
        <v>417</v>
      </c>
      <c r="D108">
        <v>24</v>
      </c>
      <c r="E108">
        <v>22</v>
      </c>
      <c r="F108">
        <v>22</v>
      </c>
      <c r="G108">
        <v>68</v>
      </c>
    </row>
    <row r="109" spans="1:7" x14ac:dyDescent="0.4">
      <c r="A109" t="s">
        <v>418</v>
      </c>
      <c r="B109" t="s">
        <v>144</v>
      </c>
      <c r="C109" t="s">
        <v>244</v>
      </c>
      <c r="D109">
        <v>22</v>
      </c>
      <c r="E109">
        <v>40</v>
      </c>
      <c r="F109">
        <v>26</v>
      </c>
      <c r="G109">
        <v>88</v>
      </c>
    </row>
    <row r="110" spans="1:7" x14ac:dyDescent="0.4">
      <c r="A110" t="s">
        <v>243</v>
      </c>
      <c r="B110" t="s">
        <v>144</v>
      </c>
      <c r="C110" t="s">
        <v>301</v>
      </c>
      <c r="D110">
        <v>64</v>
      </c>
      <c r="E110">
        <v>74</v>
      </c>
      <c r="F110">
        <v>54</v>
      </c>
      <c r="G110">
        <v>192</v>
      </c>
    </row>
    <row r="111" spans="1:7" x14ac:dyDescent="0.4">
      <c r="A111" t="s">
        <v>300</v>
      </c>
      <c r="B111" t="s">
        <v>144</v>
      </c>
      <c r="C111" t="s">
        <v>419</v>
      </c>
      <c r="D111">
        <v>30</v>
      </c>
      <c r="E111">
        <v>32</v>
      </c>
      <c r="F111">
        <v>24</v>
      </c>
      <c r="G111">
        <v>86</v>
      </c>
    </row>
    <row r="112" spans="1:7" x14ac:dyDescent="0.4">
      <c r="A112" t="s">
        <v>213</v>
      </c>
      <c r="B112" t="s">
        <v>144</v>
      </c>
      <c r="C112" t="s">
        <v>419</v>
      </c>
      <c r="D112">
        <v>46</v>
      </c>
      <c r="E112">
        <v>70</v>
      </c>
      <c r="F112">
        <v>48</v>
      </c>
      <c r="G112">
        <v>164</v>
      </c>
    </row>
    <row r="113" spans="1:7" x14ac:dyDescent="0.4">
      <c r="A113" t="s">
        <v>225</v>
      </c>
      <c r="B113" t="s">
        <v>144</v>
      </c>
      <c r="C113" t="s">
        <v>420</v>
      </c>
      <c r="D113">
        <v>0</v>
      </c>
      <c r="E113">
        <v>0</v>
      </c>
      <c r="F113">
        <v>0</v>
      </c>
      <c r="G113">
        <v>0</v>
      </c>
    </row>
    <row r="114" spans="1:7" x14ac:dyDescent="0.4">
      <c r="A114" t="s">
        <v>296</v>
      </c>
      <c r="B114" t="s">
        <v>297</v>
      </c>
      <c r="C114" t="s">
        <v>142</v>
      </c>
      <c r="D114">
        <v>68</v>
      </c>
      <c r="E114">
        <v>88</v>
      </c>
      <c r="F114">
        <v>60</v>
      </c>
      <c r="G114">
        <v>216</v>
      </c>
    </row>
    <row r="115" spans="1:7" x14ac:dyDescent="0.4">
      <c r="A115" t="s">
        <v>116</v>
      </c>
      <c r="B115" t="s">
        <v>118</v>
      </c>
      <c r="C115" t="s">
        <v>166</v>
      </c>
      <c r="D115">
        <v>98</v>
      </c>
      <c r="E115">
        <v>100</v>
      </c>
      <c r="F115">
        <v>88</v>
      </c>
      <c r="G115">
        <v>286</v>
      </c>
    </row>
    <row r="116" spans="1:7" x14ac:dyDescent="0.4">
      <c r="A116" t="s">
        <v>110</v>
      </c>
      <c r="B116" t="s">
        <v>84</v>
      </c>
      <c r="C116" t="s">
        <v>421</v>
      </c>
      <c r="D116">
        <v>96</v>
      </c>
      <c r="E116">
        <v>100</v>
      </c>
      <c r="F116">
        <v>86</v>
      </c>
      <c r="G116">
        <v>282</v>
      </c>
    </row>
    <row r="117" spans="1:7" x14ac:dyDescent="0.4">
      <c r="A117" t="s">
        <v>143</v>
      </c>
      <c r="B117" t="s">
        <v>84</v>
      </c>
      <c r="C117" t="s">
        <v>124</v>
      </c>
      <c r="D117">
        <v>74</v>
      </c>
      <c r="E117">
        <v>82</v>
      </c>
      <c r="F117">
        <v>70</v>
      </c>
      <c r="G117">
        <v>226</v>
      </c>
    </row>
    <row r="118" spans="1:7" x14ac:dyDescent="0.4">
      <c r="A118" t="s">
        <v>90</v>
      </c>
      <c r="B118" t="s">
        <v>84</v>
      </c>
      <c r="C118" t="s">
        <v>281</v>
      </c>
      <c r="D118">
        <v>100</v>
      </c>
      <c r="E118">
        <v>100</v>
      </c>
      <c r="F118">
        <v>94</v>
      </c>
      <c r="G118">
        <v>294</v>
      </c>
    </row>
    <row r="119" spans="1:7" x14ac:dyDescent="0.4">
      <c r="A119" t="s">
        <v>279</v>
      </c>
      <c r="B119" t="s">
        <v>84</v>
      </c>
      <c r="C119" t="s">
        <v>281</v>
      </c>
      <c r="D119">
        <v>50</v>
      </c>
      <c r="E119">
        <v>74</v>
      </c>
      <c r="F119">
        <v>58</v>
      </c>
      <c r="G119">
        <v>182</v>
      </c>
    </row>
    <row r="120" spans="1:7" x14ac:dyDescent="0.4">
      <c r="A120" t="s">
        <v>280</v>
      </c>
      <c r="B120" t="s">
        <v>84</v>
      </c>
      <c r="C120" t="s">
        <v>281</v>
      </c>
      <c r="D120">
        <v>42</v>
      </c>
      <c r="E120">
        <v>62</v>
      </c>
      <c r="F120">
        <v>48</v>
      </c>
      <c r="G120">
        <v>152</v>
      </c>
    </row>
    <row r="121" spans="1:7" x14ac:dyDescent="0.4">
      <c r="A121" t="s">
        <v>123</v>
      </c>
      <c r="B121" t="s">
        <v>84</v>
      </c>
      <c r="C121" t="s">
        <v>422</v>
      </c>
      <c r="D121">
        <v>78</v>
      </c>
      <c r="E121">
        <v>96</v>
      </c>
      <c r="F121">
        <v>88</v>
      </c>
      <c r="G121">
        <v>262</v>
      </c>
    </row>
    <row r="122" spans="1:7" x14ac:dyDescent="0.4">
      <c r="A122" t="s">
        <v>131</v>
      </c>
      <c r="B122" t="s">
        <v>84</v>
      </c>
      <c r="C122" t="s">
        <v>422</v>
      </c>
      <c r="D122">
        <v>72</v>
      </c>
      <c r="E122">
        <v>94</v>
      </c>
      <c r="F122">
        <v>76</v>
      </c>
      <c r="G122">
        <v>242</v>
      </c>
    </row>
    <row r="123" spans="1:7" x14ac:dyDescent="0.4">
      <c r="A123" t="s">
        <v>106</v>
      </c>
      <c r="B123" t="s">
        <v>84</v>
      </c>
      <c r="C123" t="s">
        <v>423</v>
      </c>
      <c r="D123">
        <v>88</v>
      </c>
      <c r="E123">
        <v>100</v>
      </c>
      <c r="F123">
        <v>92</v>
      </c>
      <c r="G123">
        <v>280</v>
      </c>
    </row>
    <row r="124" spans="1:7" x14ac:dyDescent="0.4">
      <c r="A124" t="s">
        <v>83</v>
      </c>
      <c r="B124" t="s">
        <v>84</v>
      </c>
      <c r="C124" t="s">
        <v>87</v>
      </c>
      <c r="D124">
        <v>0</v>
      </c>
      <c r="E124">
        <v>0</v>
      </c>
      <c r="F124">
        <v>0</v>
      </c>
      <c r="G124">
        <v>0</v>
      </c>
    </row>
    <row r="125" spans="1:7" x14ac:dyDescent="0.4">
      <c r="A125" t="s">
        <v>86</v>
      </c>
      <c r="B125" t="s">
        <v>84</v>
      </c>
      <c r="C125" t="s">
        <v>87</v>
      </c>
      <c r="D125">
        <v>96</v>
      </c>
      <c r="E125">
        <v>100</v>
      </c>
      <c r="F125">
        <v>94</v>
      </c>
      <c r="G125">
        <v>290</v>
      </c>
    </row>
    <row r="126" spans="1:7" x14ac:dyDescent="0.4">
      <c r="A126" t="s">
        <v>207</v>
      </c>
      <c r="B126" t="s">
        <v>157</v>
      </c>
      <c r="C126" t="s">
        <v>197</v>
      </c>
      <c r="D126">
        <v>50</v>
      </c>
      <c r="E126">
        <v>46</v>
      </c>
      <c r="F126">
        <v>50</v>
      </c>
      <c r="G126">
        <v>146</v>
      </c>
    </row>
    <row r="127" spans="1:7" x14ac:dyDescent="0.4">
      <c r="A127" t="s">
        <v>424</v>
      </c>
      <c r="B127" t="s">
        <v>157</v>
      </c>
      <c r="C127" t="s">
        <v>155</v>
      </c>
      <c r="D127">
        <v>24</v>
      </c>
      <c r="E127">
        <v>36</v>
      </c>
      <c r="F127">
        <v>36</v>
      </c>
      <c r="G127">
        <v>96</v>
      </c>
    </row>
    <row r="128" spans="1:7" x14ac:dyDescent="0.4">
      <c r="A128" t="s">
        <v>196</v>
      </c>
      <c r="B128" t="s">
        <v>157</v>
      </c>
      <c r="C128" t="s">
        <v>156</v>
      </c>
      <c r="D128">
        <v>52</v>
      </c>
      <c r="E128">
        <v>76</v>
      </c>
      <c r="F128">
        <v>60</v>
      </c>
      <c r="G128">
        <v>188</v>
      </c>
    </row>
    <row r="129" spans="1:7" x14ac:dyDescent="0.4">
      <c r="A129" t="s">
        <v>251</v>
      </c>
      <c r="B129" t="s">
        <v>191</v>
      </c>
      <c r="C129" t="s">
        <v>425</v>
      </c>
      <c r="D129">
        <v>20</v>
      </c>
      <c r="E129">
        <v>26</v>
      </c>
      <c r="F129">
        <v>34</v>
      </c>
      <c r="G129">
        <v>80</v>
      </c>
    </row>
    <row r="130" spans="1:7" x14ac:dyDescent="0.4">
      <c r="A130" t="s">
        <v>426</v>
      </c>
      <c r="B130" t="s">
        <v>191</v>
      </c>
      <c r="C130" t="s">
        <v>427</v>
      </c>
      <c r="D130">
        <v>34</v>
      </c>
      <c r="E130">
        <v>38</v>
      </c>
      <c r="F130">
        <v>30</v>
      </c>
      <c r="G130">
        <v>102</v>
      </c>
    </row>
    <row r="131" spans="1:7" x14ac:dyDescent="0.4">
      <c r="A131" t="s">
        <v>278</v>
      </c>
      <c r="B131" t="s">
        <v>428</v>
      </c>
      <c r="C131" t="s">
        <v>429</v>
      </c>
      <c r="D131">
        <v>30</v>
      </c>
      <c r="E131">
        <v>48</v>
      </c>
      <c r="F131">
        <v>38</v>
      </c>
      <c r="G131">
        <v>116</v>
      </c>
    </row>
    <row r="132" spans="1:7" x14ac:dyDescent="0.4">
      <c r="A132" t="s">
        <v>277</v>
      </c>
      <c r="B132" t="s">
        <v>428</v>
      </c>
      <c r="C132" t="s">
        <v>429</v>
      </c>
      <c r="D132">
        <v>26</v>
      </c>
      <c r="E132">
        <v>50</v>
      </c>
      <c r="F132">
        <v>40</v>
      </c>
      <c r="G132">
        <v>116</v>
      </c>
    </row>
    <row r="133" spans="1:7" x14ac:dyDescent="0.4">
      <c r="A133" t="s">
        <v>275</v>
      </c>
      <c r="B133" t="s">
        <v>428</v>
      </c>
      <c r="C133" t="s">
        <v>430</v>
      </c>
      <c r="D133">
        <v>34</v>
      </c>
      <c r="E133">
        <v>54</v>
      </c>
      <c r="F133">
        <v>36</v>
      </c>
      <c r="G133">
        <v>124</v>
      </c>
    </row>
    <row r="134" spans="1:7" x14ac:dyDescent="0.4">
      <c r="A134" t="s">
        <v>276</v>
      </c>
      <c r="B134" t="s">
        <v>428</v>
      </c>
      <c r="C134" t="s">
        <v>430</v>
      </c>
      <c r="D134">
        <v>16</v>
      </c>
      <c r="E134">
        <v>48</v>
      </c>
      <c r="F134">
        <v>34</v>
      </c>
      <c r="G134">
        <v>98</v>
      </c>
    </row>
    <row r="135" spans="1:7" x14ac:dyDescent="0.4">
      <c r="A135" t="s">
        <v>172</v>
      </c>
      <c r="B135" t="s">
        <v>428</v>
      </c>
      <c r="C135" t="s">
        <v>431</v>
      </c>
      <c r="D135">
        <v>0</v>
      </c>
      <c r="E135">
        <v>0</v>
      </c>
      <c r="F135">
        <v>0</v>
      </c>
      <c r="G135">
        <v>0</v>
      </c>
    </row>
    <row r="136" spans="1:7" x14ac:dyDescent="0.4">
      <c r="A136" t="s">
        <v>208</v>
      </c>
      <c r="B136" t="s">
        <v>428</v>
      </c>
      <c r="C136" t="s">
        <v>431</v>
      </c>
      <c r="D136">
        <v>54</v>
      </c>
      <c r="E136">
        <v>76</v>
      </c>
      <c r="F136">
        <v>54</v>
      </c>
      <c r="G136">
        <v>184</v>
      </c>
    </row>
    <row r="137" spans="1:7" x14ac:dyDescent="0.4">
      <c r="A137" t="s">
        <v>190</v>
      </c>
      <c r="B137" t="s">
        <v>428</v>
      </c>
      <c r="C137" t="s">
        <v>432</v>
      </c>
      <c r="D137">
        <v>56</v>
      </c>
      <c r="E137">
        <v>70</v>
      </c>
      <c r="F137">
        <v>56</v>
      </c>
      <c r="G137">
        <v>182</v>
      </c>
    </row>
    <row r="138" spans="1:7" x14ac:dyDescent="0.4">
      <c r="A138" t="s">
        <v>150</v>
      </c>
      <c r="B138" t="s">
        <v>428</v>
      </c>
      <c r="C138" t="s">
        <v>433</v>
      </c>
      <c r="D138">
        <v>76</v>
      </c>
      <c r="E138">
        <v>90</v>
      </c>
      <c r="F138">
        <v>78</v>
      </c>
      <c r="G138">
        <v>244</v>
      </c>
    </row>
    <row r="139" spans="1:7" x14ac:dyDescent="0.4">
      <c r="A139" t="s">
        <v>71</v>
      </c>
      <c r="B139" t="s">
        <v>72</v>
      </c>
      <c r="C139" t="s">
        <v>434</v>
      </c>
      <c r="D139">
        <v>98</v>
      </c>
      <c r="E139">
        <v>100</v>
      </c>
      <c r="F139">
        <v>100</v>
      </c>
      <c r="G139">
        <v>298</v>
      </c>
    </row>
    <row r="140" spans="1:7" x14ac:dyDescent="0.4">
      <c r="A140" t="s">
        <v>73</v>
      </c>
      <c r="B140" t="s">
        <v>72</v>
      </c>
      <c r="C140" t="s">
        <v>435</v>
      </c>
      <c r="D140">
        <v>100</v>
      </c>
      <c r="E140">
        <v>100</v>
      </c>
      <c r="F140">
        <v>98</v>
      </c>
      <c r="G140">
        <v>298</v>
      </c>
    </row>
    <row r="141" spans="1:7" x14ac:dyDescent="0.4">
      <c r="A141" t="s">
        <v>436</v>
      </c>
      <c r="B141" t="s">
        <v>72</v>
      </c>
      <c r="C141" t="s">
        <v>315</v>
      </c>
      <c r="D141">
        <v>100</v>
      </c>
      <c r="E141">
        <v>100</v>
      </c>
      <c r="F141">
        <v>96</v>
      </c>
      <c r="G141">
        <v>296</v>
      </c>
    </row>
    <row r="142" spans="1:7" x14ac:dyDescent="0.4">
      <c r="A142" t="s">
        <v>437</v>
      </c>
      <c r="B142" t="s">
        <v>72</v>
      </c>
      <c r="C142" t="s">
        <v>100</v>
      </c>
      <c r="D142">
        <v>98</v>
      </c>
      <c r="E142">
        <v>100</v>
      </c>
      <c r="F142">
        <v>88</v>
      </c>
      <c r="G142">
        <v>286</v>
      </c>
    </row>
    <row r="143" spans="1:7" x14ac:dyDescent="0.4">
      <c r="A143" t="s">
        <v>99</v>
      </c>
      <c r="B143" t="s">
        <v>72</v>
      </c>
      <c r="C143" t="s">
        <v>74</v>
      </c>
      <c r="D143">
        <v>98</v>
      </c>
      <c r="E143">
        <v>100</v>
      </c>
      <c r="F143">
        <v>86</v>
      </c>
      <c r="G143">
        <v>284</v>
      </c>
    </row>
    <row r="144" spans="1:7" x14ac:dyDescent="0.4">
      <c r="A144" t="s">
        <v>95</v>
      </c>
      <c r="B144" t="s">
        <v>72</v>
      </c>
      <c r="C144" t="s">
        <v>435</v>
      </c>
      <c r="D144">
        <v>100</v>
      </c>
      <c r="E144">
        <v>98</v>
      </c>
      <c r="F144">
        <v>98</v>
      </c>
      <c r="G144">
        <v>296</v>
      </c>
    </row>
    <row r="145" spans="1:7" x14ac:dyDescent="0.4">
      <c r="A145" t="s">
        <v>125</v>
      </c>
      <c r="B145" t="s">
        <v>72</v>
      </c>
      <c r="C145" t="s">
        <v>434</v>
      </c>
      <c r="D145">
        <v>86</v>
      </c>
      <c r="E145">
        <v>100</v>
      </c>
      <c r="F145">
        <v>76</v>
      </c>
      <c r="G145">
        <v>262</v>
      </c>
    </row>
    <row r="146" spans="1:7" x14ac:dyDescent="0.4">
      <c r="A146" t="s">
        <v>115</v>
      </c>
      <c r="B146" t="s">
        <v>72</v>
      </c>
      <c r="C146" t="s">
        <v>127</v>
      </c>
      <c r="D146">
        <v>84</v>
      </c>
      <c r="E146">
        <v>100</v>
      </c>
      <c r="F146">
        <v>82</v>
      </c>
      <c r="G146">
        <v>266</v>
      </c>
    </row>
    <row r="147" spans="1:7" x14ac:dyDescent="0.4">
      <c r="A147" t="s">
        <v>133</v>
      </c>
      <c r="B147" t="s">
        <v>72</v>
      </c>
      <c r="C147" t="s">
        <v>141</v>
      </c>
      <c r="D147">
        <v>90</v>
      </c>
      <c r="E147">
        <v>100</v>
      </c>
      <c r="F147">
        <v>84</v>
      </c>
      <c r="G147">
        <v>274</v>
      </c>
    </row>
    <row r="148" spans="1:7" x14ac:dyDescent="0.4">
      <c r="A148" t="s">
        <v>93</v>
      </c>
      <c r="B148" t="s">
        <v>72</v>
      </c>
      <c r="C148" t="s">
        <v>85</v>
      </c>
      <c r="D148">
        <v>96</v>
      </c>
      <c r="E148">
        <v>100</v>
      </c>
      <c r="F148">
        <v>96</v>
      </c>
      <c r="G148">
        <v>292</v>
      </c>
    </row>
    <row r="149" spans="1:7" x14ac:dyDescent="0.4">
      <c r="A149" t="s">
        <v>438</v>
      </c>
      <c r="B149" t="s">
        <v>72</v>
      </c>
      <c r="C149" t="s">
        <v>161</v>
      </c>
      <c r="D149">
        <v>72</v>
      </c>
      <c r="E149">
        <v>96</v>
      </c>
      <c r="F149">
        <v>66</v>
      </c>
      <c r="G149">
        <v>234</v>
      </c>
    </row>
    <row r="150" spans="1:7" x14ac:dyDescent="0.4">
      <c r="A150" t="s">
        <v>126</v>
      </c>
      <c r="B150" t="s">
        <v>72</v>
      </c>
      <c r="C150" t="s">
        <v>302</v>
      </c>
      <c r="D150">
        <v>92</v>
      </c>
      <c r="E150">
        <v>96</v>
      </c>
      <c r="F150">
        <v>86</v>
      </c>
      <c r="G150">
        <v>274</v>
      </c>
    </row>
    <row r="151" spans="1:7" x14ac:dyDescent="0.4">
      <c r="A151" t="s">
        <v>177</v>
      </c>
      <c r="B151" t="s">
        <v>72</v>
      </c>
      <c r="C151" t="s">
        <v>435</v>
      </c>
      <c r="D151">
        <v>70</v>
      </c>
      <c r="E151">
        <v>96</v>
      </c>
      <c r="F151">
        <v>72</v>
      </c>
      <c r="G151">
        <v>238</v>
      </c>
    </row>
    <row r="152" spans="1:7" x14ac:dyDescent="0.4">
      <c r="A152" t="s">
        <v>139</v>
      </c>
      <c r="B152" t="s">
        <v>72</v>
      </c>
      <c r="C152" t="s">
        <v>85</v>
      </c>
      <c r="D152">
        <v>94</v>
      </c>
      <c r="E152">
        <v>100</v>
      </c>
      <c r="F152">
        <v>74</v>
      </c>
      <c r="G152">
        <v>268</v>
      </c>
    </row>
    <row r="153" spans="1:7" x14ac:dyDescent="0.4">
      <c r="A153" t="s">
        <v>439</v>
      </c>
      <c r="B153" t="s">
        <v>72</v>
      </c>
      <c r="C153" t="s">
        <v>100</v>
      </c>
      <c r="D153">
        <v>70</v>
      </c>
      <c r="E153">
        <v>88</v>
      </c>
      <c r="F153">
        <v>48</v>
      </c>
      <c r="G153">
        <v>206</v>
      </c>
    </row>
    <row r="154" spans="1:7" x14ac:dyDescent="0.4">
      <c r="A154" t="s">
        <v>168</v>
      </c>
      <c r="B154" t="s">
        <v>72</v>
      </c>
      <c r="C154" t="s">
        <v>100</v>
      </c>
      <c r="D154">
        <v>80</v>
      </c>
      <c r="E154">
        <v>92</v>
      </c>
      <c r="F154">
        <v>58</v>
      </c>
      <c r="G154">
        <v>230</v>
      </c>
    </row>
    <row r="155" spans="1:7" x14ac:dyDescent="0.4">
      <c r="A155" t="s">
        <v>149</v>
      </c>
      <c r="B155" t="s">
        <v>72</v>
      </c>
      <c r="C155" t="s">
        <v>302</v>
      </c>
      <c r="D155">
        <v>66</v>
      </c>
      <c r="E155">
        <v>92</v>
      </c>
      <c r="F155">
        <v>72</v>
      </c>
      <c r="G155">
        <v>230</v>
      </c>
    </row>
    <row r="156" spans="1:7" x14ac:dyDescent="0.4">
      <c r="A156" t="s">
        <v>162</v>
      </c>
      <c r="B156" t="s">
        <v>72</v>
      </c>
      <c r="C156" t="s">
        <v>302</v>
      </c>
      <c r="D156">
        <v>60</v>
      </c>
      <c r="E156">
        <v>90</v>
      </c>
      <c r="F156">
        <v>50</v>
      </c>
      <c r="G156">
        <v>200</v>
      </c>
    </row>
    <row r="157" spans="1:7" x14ac:dyDescent="0.4">
      <c r="A157" t="s">
        <v>167</v>
      </c>
      <c r="B157" t="s">
        <v>72</v>
      </c>
      <c r="C157" t="s">
        <v>74</v>
      </c>
      <c r="D157">
        <v>76</v>
      </c>
      <c r="E157">
        <v>90</v>
      </c>
      <c r="F157">
        <v>64</v>
      </c>
      <c r="G157">
        <v>230</v>
      </c>
    </row>
    <row r="158" spans="1:7" x14ac:dyDescent="0.4">
      <c r="A158" t="s">
        <v>163</v>
      </c>
      <c r="B158" t="s">
        <v>72</v>
      </c>
      <c r="C158" t="s">
        <v>85</v>
      </c>
      <c r="D158">
        <v>68</v>
      </c>
      <c r="E158">
        <v>94</v>
      </c>
      <c r="F158">
        <v>72</v>
      </c>
      <c r="G158">
        <v>234</v>
      </c>
    </row>
    <row r="159" spans="1:7" x14ac:dyDescent="0.4">
      <c r="A159" t="s">
        <v>152</v>
      </c>
      <c r="B159" t="s">
        <v>72</v>
      </c>
      <c r="C159" t="s">
        <v>302</v>
      </c>
      <c r="D159">
        <v>76</v>
      </c>
      <c r="E159">
        <v>88</v>
      </c>
      <c r="F159">
        <v>62</v>
      </c>
      <c r="G159">
        <v>226</v>
      </c>
    </row>
    <row r="160" spans="1:7" x14ac:dyDescent="0.4">
      <c r="A160" t="s">
        <v>317</v>
      </c>
      <c r="B160" t="s">
        <v>72</v>
      </c>
      <c r="C160" t="s">
        <v>127</v>
      </c>
      <c r="D160">
        <v>58</v>
      </c>
      <c r="E160">
        <v>84</v>
      </c>
      <c r="F160">
        <v>74</v>
      </c>
      <c r="G160">
        <v>216</v>
      </c>
    </row>
    <row r="161" spans="1:7" x14ac:dyDescent="0.4">
      <c r="A161" t="s">
        <v>440</v>
      </c>
      <c r="B161" t="s">
        <v>72</v>
      </c>
      <c r="C161" t="s">
        <v>74</v>
      </c>
      <c r="D161">
        <v>42</v>
      </c>
      <c r="E161">
        <v>68</v>
      </c>
      <c r="F161">
        <v>56</v>
      </c>
      <c r="G161">
        <v>166</v>
      </c>
    </row>
    <row r="162" spans="1:7" x14ac:dyDescent="0.4">
      <c r="A162" t="s">
        <v>205</v>
      </c>
      <c r="B162" t="s">
        <v>72</v>
      </c>
      <c r="C162" t="s">
        <v>141</v>
      </c>
      <c r="D162">
        <v>60</v>
      </c>
      <c r="E162">
        <v>76</v>
      </c>
      <c r="F162">
        <v>44</v>
      </c>
      <c r="G162">
        <v>180</v>
      </c>
    </row>
    <row r="163" spans="1:7" x14ac:dyDescent="0.4">
      <c r="A163" t="s">
        <v>188</v>
      </c>
      <c r="B163" t="s">
        <v>72</v>
      </c>
      <c r="C163" t="s">
        <v>434</v>
      </c>
      <c r="D163">
        <v>42</v>
      </c>
      <c r="E163">
        <v>72</v>
      </c>
      <c r="F163">
        <v>60</v>
      </c>
      <c r="G163">
        <v>174</v>
      </c>
    </row>
    <row r="164" spans="1:7" x14ac:dyDescent="0.4">
      <c r="A164" t="s">
        <v>441</v>
      </c>
      <c r="B164" t="s">
        <v>72</v>
      </c>
      <c r="C164" t="s">
        <v>100</v>
      </c>
      <c r="D164">
        <v>52</v>
      </c>
      <c r="E164">
        <v>70</v>
      </c>
      <c r="F164">
        <v>48</v>
      </c>
      <c r="G164">
        <v>170</v>
      </c>
    </row>
    <row r="165" spans="1:7" x14ac:dyDescent="0.4">
      <c r="A165" t="s">
        <v>442</v>
      </c>
      <c r="B165" t="s">
        <v>72</v>
      </c>
      <c r="C165" t="s">
        <v>100</v>
      </c>
      <c r="D165">
        <v>70</v>
      </c>
      <c r="E165">
        <v>84</v>
      </c>
      <c r="F165">
        <v>60</v>
      </c>
      <c r="G165">
        <v>214</v>
      </c>
    </row>
    <row r="166" spans="1:7" x14ac:dyDescent="0.4">
      <c r="A166" t="s">
        <v>182</v>
      </c>
      <c r="B166" t="s">
        <v>72</v>
      </c>
      <c r="C166" t="s">
        <v>85</v>
      </c>
      <c r="D166">
        <v>50</v>
      </c>
      <c r="E166">
        <v>62</v>
      </c>
      <c r="F166">
        <v>36</v>
      </c>
      <c r="G166">
        <v>148</v>
      </c>
    </row>
    <row r="167" spans="1:7" x14ac:dyDescent="0.4">
      <c r="A167" t="s">
        <v>320</v>
      </c>
      <c r="B167" t="s">
        <v>72</v>
      </c>
      <c r="C167" t="s">
        <v>85</v>
      </c>
      <c r="D167">
        <v>48</v>
      </c>
      <c r="E167">
        <v>78</v>
      </c>
      <c r="F167">
        <v>50</v>
      </c>
      <c r="G167">
        <v>176</v>
      </c>
    </row>
    <row r="168" spans="1:7" x14ac:dyDescent="0.4">
      <c r="A168" t="s">
        <v>321</v>
      </c>
      <c r="B168" t="s">
        <v>72</v>
      </c>
      <c r="C168" t="s">
        <v>85</v>
      </c>
      <c r="D168">
        <v>36</v>
      </c>
      <c r="E168">
        <v>56</v>
      </c>
      <c r="F168">
        <v>48</v>
      </c>
      <c r="G168">
        <v>140</v>
      </c>
    </row>
    <row r="169" spans="1:7" x14ac:dyDescent="0.4">
      <c r="A169" t="s">
        <v>324</v>
      </c>
      <c r="B169" t="s">
        <v>72</v>
      </c>
      <c r="C169" t="s">
        <v>94</v>
      </c>
      <c r="D169">
        <v>46</v>
      </c>
      <c r="E169">
        <v>64</v>
      </c>
      <c r="F169">
        <v>42</v>
      </c>
      <c r="G169">
        <v>152</v>
      </c>
    </row>
    <row r="170" spans="1:7" x14ac:dyDescent="0.4">
      <c r="A170" t="s">
        <v>235</v>
      </c>
      <c r="B170" t="s">
        <v>72</v>
      </c>
      <c r="C170" t="s">
        <v>94</v>
      </c>
      <c r="D170">
        <v>46</v>
      </c>
      <c r="E170">
        <v>52</v>
      </c>
      <c r="F170">
        <v>32</v>
      </c>
      <c r="G170">
        <v>130</v>
      </c>
    </row>
    <row r="171" spans="1:7" x14ac:dyDescent="0.4">
      <c r="A171" t="s">
        <v>443</v>
      </c>
      <c r="B171" t="s">
        <v>72</v>
      </c>
      <c r="C171" t="s">
        <v>85</v>
      </c>
      <c r="D171">
        <v>34</v>
      </c>
      <c r="E171">
        <v>50</v>
      </c>
      <c r="F171">
        <v>48</v>
      </c>
      <c r="G171">
        <v>132</v>
      </c>
    </row>
    <row r="172" spans="1:7" x14ac:dyDescent="0.4">
      <c r="A172" t="s">
        <v>444</v>
      </c>
      <c r="B172" t="s">
        <v>72</v>
      </c>
      <c r="C172" t="s">
        <v>141</v>
      </c>
      <c r="D172">
        <v>46</v>
      </c>
      <c r="E172">
        <v>44</v>
      </c>
      <c r="F172">
        <v>36</v>
      </c>
      <c r="G172">
        <v>126</v>
      </c>
    </row>
    <row r="173" spans="1:7" x14ac:dyDescent="0.4">
      <c r="A173" t="s">
        <v>325</v>
      </c>
      <c r="B173" t="s">
        <v>72</v>
      </c>
      <c r="C173" t="s">
        <v>94</v>
      </c>
      <c r="D173">
        <v>44</v>
      </c>
      <c r="E173">
        <v>50</v>
      </c>
      <c r="F173">
        <v>40</v>
      </c>
      <c r="G173">
        <v>134</v>
      </c>
    </row>
    <row r="174" spans="1:7" x14ac:dyDescent="0.4">
      <c r="A174" t="s">
        <v>445</v>
      </c>
      <c r="B174" t="s">
        <v>72</v>
      </c>
      <c r="C174" t="s">
        <v>134</v>
      </c>
      <c r="D174">
        <v>38</v>
      </c>
      <c r="E174">
        <v>60</v>
      </c>
      <c r="F174">
        <v>42</v>
      </c>
      <c r="G174">
        <v>140</v>
      </c>
    </row>
    <row r="175" spans="1:7" x14ac:dyDescent="0.4">
      <c r="A175" t="s">
        <v>322</v>
      </c>
      <c r="B175" t="s">
        <v>72</v>
      </c>
      <c r="C175" t="s">
        <v>85</v>
      </c>
      <c r="D175">
        <v>26</v>
      </c>
      <c r="E175">
        <v>48</v>
      </c>
      <c r="F175">
        <v>30</v>
      </c>
      <c r="G175">
        <v>104</v>
      </c>
    </row>
    <row r="176" spans="1:7" x14ac:dyDescent="0.4">
      <c r="A176" t="s">
        <v>446</v>
      </c>
      <c r="B176" t="s">
        <v>72</v>
      </c>
      <c r="C176" t="s">
        <v>236</v>
      </c>
      <c r="D176">
        <v>24</v>
      </c>
      <c r="E176">
        <v>44</v>
      </c>
      <c r="F176">
        <v>36</v>
      </c>
      <c r="G176">
        <v>104</v>
      </c>
    </row>
    <row r="177" spans="1:7" x14ac:dyDescent="0.4">
      <c r="A177" t="s">
        <v>447</v>
      </c>
      <c r="B177" t="s">
        <v>72</v>
      </c>
      <c r="C177" t="s">
        <v>127</v>
      </c>
      <c r="D177">
        <v>0</v>
      </c>
      <c r="E177">
        <v>0</v>
      </c>
      <c r="F177">
        <v>0</v>
      </c>
      <c r="G177">
        <v>0</v>
      </c>
    </row>
    <row r="178" spans="1:7" x14ac:dyDescent="0.4">
      <c r="A178" t="s">
        <v>323</v>
      </c>
      <c r="B178" t="s">
        <v>72</v>
      </c>
      <c r="C178" t="s">
        <v>141</v>
      </c>
      <c r="D178">
        <v>24</v>
      </c>
      <c r="E178">
        <v>40</v>
      </c>
      <c r="F178">
        <v>30</v>
      </c>
      <c r="G178">
        <v>94</v>
      </c>
    </row>
    <row r="179" spans="1:7" x14ac:dyDescent="0.4">
      <c r="A179" t="s">
        <v>316</v>
      </c>
      <c r="B179" t="s">
        <v>72</v>
      </c>
      <c r="C179" t="s">
        <v>435</v>
      </c>
      <c r="D179">
        <v>32</v>
      </c>
      <c r="E179">
        <v>46</v>
      </c>
      <c r="F179">
        <v>30</v>
      </c>
      <c r="G179">
        <v>108</v>
      </c>
    </row>
    <row r="180" spans="1:7" x14ac:dyDescent="0.4">
      <c r="A180" t="s">
        <v>448</v>
      </c>
      <c r="B180" t="s">
        <v>72</v>
      </c>
      <c r="C180" t="s">
        <v>100</v>
      </c>
      <c r="D180">
        <v>22</v>
      </c>
      <c r="E180">
        <v>32</v>
      </c>
      <c r="F180">
        <v>34</v>
      </c>
      <c r="G180">
        <v>88</v>
      </c>
    </row>
    <row r="181" spans="1:7" x14ac:dyDescent="0.4">
      <c r="A181" t="s">
        <v>449</v>
      </c>
      <c r="B181" t="s">
        <v>72</v>
      </c>
      <c r="C181" t="s">
        <v>94</v>
      </c>
      <c r="D181">
        <v>34</v>
      </c>
      <c r="E181">
        <v>44</v>
      </c>
      <c r="F181">
        <v>34</v>
      </c>
      <c r="G181">
        <v>112</v>
      </c>
    </row>
    <row r="182" spans="1:7" x14ac:dyDescent="0.4">
      <c r="A182" t="s">
        <v>450</v>
      </c>
      <c r="B182" t="s">
        <v>72</v>
      </c>
      <c r="C182" t="s">
        <v>127</v>
      </c>
      <c r="D182">
        <v>36</v>
      </c>
      <c r="E182">
        <v>48</v>
      </c>
      <c r="F182">
        <v>34</v>
      </c>
      <c r="G182">
        <v>118</v>
      </c>
    </row>
    <row r="183" spans="1:7" x14ac:dyDescent="0.4">
      <c r="A183" t="s">
        <v>451</v>
      </c>
      <c r="B183" t="s">
        <v>72</v>
      </c>
      <c r="C183" t="s">
        <v>85</v>
      </c>
      <c r="D183">
        <v>0</v>
      </c>
      <c r="E183">
        <v>0</v>
      </c>
      <c r="F183">
        <v>0</v>
      </c>
      <c r="G183">
        <v>0</v>
      </c>
    </row>
    <row r="184" spans="1:7" x14ac:dyDescent="0.4">
      <c r="A184" t="s">
        <v>452</v>
      </c>
      <c r="B184" t="s">
        <v>72</v>
      </c>
      <c r="C184" t="s">
        <v>134</v>
      </c>
      <c r="D184">
        <v>24</v>
      </c>
      <c r="E184">
        <v>30</v>
      </c>
      <c r="F184">
        <v>26</v>
      </c>
      <c r="G184">
        <v>80</v>
      </c>
    </row>
    <row r="185" spans="1:7" x14ac:dyDescent="0.4">
      <c r="A185" t="s">
        <v>453</v>
      </c>
      <c r="B185" t="s">
        <v>72</v>
      </c>
      <c r="C185" t="s">
        <v>134</v>
      </c>
      <c r="D185">
        <v>22</v>
      </c>
      <c r="E185">
        <v>34</v>
      </c>
      <c r="F185">
        <v>26</v>
      </c>
      <c r="G185">
        <v>82</v>
      </c>
    </row>
    <row r="186" spans="1:7" x14ac:dyDescent="0.4">
      <c r="A186" t="s">
        <v>318</v>
      </c>
      <c r="B186" t="s">
        <v>72</v>
      </c>
      <c r="C186" t="s">
        <v>127</v>
      </c>
      <c r="D186">
        <v>22</v>
      </c>
      <c r="E186">
        <v>44</v>
      </c>
      <c r="F186">
        <v>30</v>
      </c>
      <c r="G186">
        <v>96</v>
      </c>
    </row>
    <row r="187" spans="1:7" x14ac:dyDescent="0.4">
      <c r="A187" t="s">
        <v>326</v>
      </c>
      <c r="B187" t="s">
        <v>72</v>
      </c>
      <c r="C187" t="s">
        <v>74</v>
      </c>
      <c r="D187">
        <v>18</v>
      </c>
      <c r="E187">
        <v>34</v>
      </c>
      <c r="F187">
        <v>20</v>
      </c>
      <c r="G187">
        <v>72</v>
      </c>
    </row>
    <row r="188" spans="1:7" x14ac:dyDescent="0.4">
      <c r="A188" t="s">
        <v>454</v>
      </c>
      <c r="B188" t="s">
        <v>72</v>
      </c>
      <c r="C188" t="s">
        <v>134</v>
      </c>
      <c r="D188">
        <v>26</v>
      </c>
      <c r="E188">
        <v>38</v>
      </c>
      <c r="F188">
        <v>18</v>
      </c>
      <c r="G188">
        <v>82</v>
      </c>
    </row>
    <row r="189" spans="1:7" x14ac:dyDescent="0.4">
      <c r="A189" t="s">
        <v>455</v>
      </c>
      <c r="B189" t="s">
        <v>72</v>
      </c>
      <c r="C189" t="s">
        <v>456</v>
      </c>
      <c r="D189">
        <v>26</v>
      </c>
      <c r="E189">
        <v>36</v>
      </c>
      <c r="F189">
        <v>30</v>
      </c>
      <c r="G189">
        <v>92</v>
      </c>
    </row>
    <row r="190" spans="1:7" x14ac:dyDescent="0.4">
      <c r="A190" t="s">
        <v>457</v>
      </c>
      <c r="B190" t="s">
        <v>72</v>
      </c>
      <c r="C190" t="s">
        <v>94</v>
      </c>
      <c r="D190">
        <v>32</v>
      </c>
      <c r="E190">
        <v>40</v>
      </c>
      <c r="F190">
        <v>38</v>
      </c>
      <c r="G190">
        <v>110</v>
      </c>
    </row>
    <row r="191" spans="1:7" x14ac:dyDescent="0.4">
      <c r="A191" t="s">
        <v>458</v>
      </c>
      <c r="B191" t="s">
        <v>72</v>
      </c>
      <c r="C191" t="s">
        <v>236</v>
      </c>
      <c r="D191">
        <v>20</v>
      </c>
      <c r="E191">
        <v>34</v>
      </c>
      <c r="F191">
        <v>26</v>
      </c>
      <c r="G191">
        <v>80</v>
      </c>
    </row>
    <row r="192" spans="1:7" x14ac:dyDescent="0.4">
      <c r="A192" t="s">
        <v>459</v>
      </c>
      <c r="B192" t="s">
        <v>72</v>
      </c>
      <c r="C192" t="s">
        <v>141</v>
      </c>
      <c r="D192">
        <v>16</v>
      </c>
      <c r="E192">
        <v>26</v>
      </c>
      <c r="F192">
        <v>26</v>
      </c>
      <c r="G192">
        <v>68</v>
      </c>
    </row>
    <row r="193" spans="1:7" x14ac:dyDescent="0.4">
      <c r="A193" t="s">
        <v>460</v>
      </c>
      <c r="B193" t="s">
        <v>72</v>
      </c>
      <c r="C193" t="s">
        <v>85</v>
      </c>
      <c r="D193">
        <v>20</v>
      </c>
      <c r="E193">
        <v>24</v>
      </c>
      <c r="F193">
        <v>20</v>
      </c>
      <c r="G193">
        <v>64</v>
      </c>
    </row>
    <row r="194" spans="1:7" x14ac:dyDescent="0.4">
      <c r="A194" t="s">
        <v>461</v>
      </c>
      <c r="B194" t="s">
        <v>72</v>
      </c>
      <c r="C194" t="s">
        <v>236</v>
      </c>
      <c r="D194">
        <v>16</v>
      </c>
      <c r="E194">
        <v>30</v>
      </c>
      <c r="F194">
        <v>20</v>
      </c>
      <c r="G194">
        <v>66</v>
      </c>
    </row>
    <row r="195" spans="1:7" x14ac:dyDescent="0.4">
      <c r="A195" t="s">
        <v>319</v>
      </c>
      <c r="B195" t="s">
        <v>72</v>
      </c>
      <c r="C195" t="s">
        <v>100</v>
      </c>
      <c r="D195">
        <v>28</v>
      </c>
      <c r="E195">
        <v>36</v>
      </c>
      <c r="F195">
        <v>26</v>
      </c>
      <c r="G195">
        <v>90</v>
      </c>
    </row>
    <row r="196" spans="1:7" x14ac:dyDescent="0.4">
      <c r="A196" t="s">
        <v>211</v>
      </c>
      <c r="B196" t="s">
        <v>212</v>
      </c>
      <c r="C196" t="s">
        <v>80</v>
      </c>
      <c r="D196">
        <v>54</v>
      </c>
      <c r="E196">
        <v>60</v>
      </c>
      <c r="F196">
        <v>46</v>
      </c>
      <c r="G196">
        <v>160</v>
      </c>
    </row>
    <row r="197" spans="1:7" x14ac:dyDescent="0.4">
      <c r="A197" t="s">
        <v>462</v>
      </c>
      <c r="B197" t="s">
        <v>212</v>
      </c>
      <c r="C197" t="s">
        <v>78</v>
      </c>
      <c r="D197">
        <v>40</v>
      </c>
      <c r="E197">
        <v>46</v>
      </c>
      <c r="F197">
        <v>52</v>
      </c>
      <c r="G197">
        <v>138</v>
      </c>
    </row>
    <row r="198" spans="1:7" x14ac:dyDescent="0.4">
      <c r="A198" t="s">
        <v>463</v>
      </c>
      <c r="B198" t="s">
        <v>212</v>
      </c>
      <c r="C198" t="s">
        <v>147</v>
      </c>
      <c r="D198">
        <v>36</v>
      </c>
      <c r="E198">
        <v>60</v>
      </c>
      <c r="F198">
        <v>28</v>
      </c>
      <c r="G198">
        <v>124</v>
      </c>
    </row>
    <row r="199" spans="1:7" x14ac:dyDescent="0.4">
      <c r="A199" t="s">
        <v>215</v>
      </c>
      <c r="B199" t="s">
        <v>212</v>
      </c>
      <c r="C199" t="s">
        <v>154</v>
      </c>
      <c r="D199">
        <v>60</v>
      </c>
      <c r="E199">
        <v>72</v>
      </c>
      <c r="F199">
        <v>52</v>
      </c>
      <c r="G199">
        <v>184</v>
      </c>
    </row>
    <row r="200" spans="1:7" x14ac:dyDescent="0.4">
      <c r="A200" t="s">
        <v>246</v>
      </c>
      <c r="B200" t="s">
        <v>212</v>
      </c>
      <c r="C200" t="s">
        <v>186</v>
      </c>
      <c r="D200">
        <v>32</v>
      </c>
      <c r="E200">
        <v>42</v>
      </c>
      <c r="F200">
        <v>30</v>
      </c>
      <c r="G200">
        <v>104</v>
      </c>
    </row>
    <row r="201" spans="1:7" x14ac:dyDescent="0.4">
      <c r="A201" t="s">
        <v>464</v>
      </c>
      <c r="B201" t="s">
        <v>82</v>
      </c>
      <c r="C201" t="s">
        <v>465</v>
      </c>
      <c r="D201">
        <v>26</v>
      </c>
      <c r="E201">
        <v>34</v>
      </c>
      <c r="F201">
        <v>38</v>
      </c>
      <c r="G201">
        <v>98</v>
      </c>
    </row>
    <row r="202" spans="1:7" x14ac:dyDescent="0.4">
      <c r="A202" t="s">
        <v>466</v>
      </c>
      <c r="B202" t="s">
        <v>82</v>
      </c>
      <c r="C202" t="s">
        <v>467</v>
      </c>
      <c r="D202">
        <v>64</v>
      </c>
      <c r="E202">
        <v>60</v>
      </c>
      <c r="F202">
        <v>56</v>
      </c>
      <c r="G202">
        <v>180</v>
      </c>
    </row>
    <row r="203" spans="1:7" x14ac:dyDescent="0.4">
      <c r="A203" t="s">
        <v>468</v>
      </c>
      <c r="B203" t="s">
        <v>82</v>
      </c>
      <c r="C203" t="s">
        <v>467</v>
      </c>
      <c r="D203">
        <v>32</v>
      </c>
      <c r="E203">
        <v>40</v>
      </c>
      <c r="F203">
        <v>38</v>
      </c>
      <c r="G203">
        <v>110</v>
      </c>
    </row>
    <row r="204" spans="1:7" x14ac:dyDescent="0.4">
      <c r="A204" t="s">
        <v>469</v>
      </c>
      <c r="B204" t="s">
        <v>82</v>
      </c>
      <c r="C204" t="s">
        <v>282</v>
      </c>
      <c r="D204">
        <v>36</v>
      </c>
      <c r="E204">
        <v>42</v>
      </c>
      <c r="F204">
        <v>44</v>
      </c>
      <c r="G204">
        <v>122</v>
      </c>
    </row>
    <row r="205" spans="1:7" x14ac:dyDescent="0.4">
      <c r="A205" t="s">
        <v>470</v>
      </c>
      <c r="B205" t="s">
        <v>82</v>
      </c>
      <c r="C205" t="s">
        <v>471</v>
      </c>
      <c r="D205">
        <v>34</v>
      </c>
      <c r="E205">
        <v>50</v>
      </c>
      <c r="F205">
        <v>46</v>
      </c>
      <c r="G205">
        <v>130</v>
      </c>
    </row>
    <row r="206" spans="1:7" x14ac:dyDescent="0.4">
      <c r="A206" t="s">
        <v>299</v>
      </c>
      <c r="B206" t="s">
        <v>82</v>
      </c>
      <c r="C206" t="s">
        <v>471</v>
      </c>
      <c r="D206">
        <v>94</v>
      </c>
      <c r="E206">
        <v>100</v>
      </c>
      <c r="F206">
        <v>86</v>
      </c>
      <c r="G206">
        <v>280</v>
      </c>
    </row>
    <row r="207" spans="1:7" x14ac:dyDescent="0.4">
      <c r="A207" t="s">
        <v>81</v>
      </c>
      <c r="B207" t="s">
        <v>82</v>
      </c>
      <c r="C207" t="s">
        <v>472</v>
      </c>
      <c r="D207">
        <v>100</v>
      </c>
      <c r="E207">
        <v>100</v>
      </c>
      <c r="F207">
        <v>94</v>
      </c>
      <c r="G207">
        <v>294</v>
      </c>
    </row>
    <row r="208" spans="1:7" x14ac:dyDescent="0.4">
      <c r="A208" t="s">
        <v>313</v>
      </c>
      <c r="B208" t="s">
        <v>312</v>
      </c>
      <c r="C208" t="s">
        <v>113</v>
      </c>
      <c r="D208">
        <v>50</v>
      </c>
      <c r="E208">
        <v>76</v>
      </c>
      <c r="F208">
        <v>56</v>
      </c>
      <c r="G208">
        <v>182</v>
      </c>
    </row>
    <row r="209" spans="1:7" x14ac:dyDescent="0.4">
      <c r="A209" t="s">
        <v>185</v>
      </c>
      <c r="B209" t="s">
        <v>312</v>
      </c>
      <c r="C209" t="s">
        <v>154</v>
      </c>
      <c r="D209">
        <v>62</v>
      </c>
      <c r="E209">
        <v>54</v>
      </c>
      <c r="F209">
        <v>50</v>
      </c>
      <c r="G209">
        <v>166</v>
      </c>
    </row>
    <row r="210" spans="1:7" x14ac:dyDescent="0.4">
      <c r="A210" t="s">
        <v>222</v>
      </c>
      <c r="B210" t="s">
        <v>312</v>
      </c>
      <c r="C210" t="s">
        <v>154</v>
      </c>
      <c r="D210">
        <v>64</v>
      </c>
      <c r="E210">
        <v>54</v>
      </c>
      <c r="F210">
        <v>54</v>
      </c>
      <c r="G210">
        <v>172</v>
      </c>
    </row>
    <row r="211" spans="1:7" x14ac:dyDescent="0.4">
      <c r="A211" t="s">
        <v>233</v>
      </c>
      <c r="B211" t="s">
        <v>312</v>
      </c>
      <c r="C211" t="s">
        <v>154</v>
      </c>
      <c r="D211">
        <v>44</v>
      </c>
      <c r="E211">
        <v>64</v>
      </c>
      <c r="F211">
        <v>28</v>
      </c>
      <c r="G211">
        <v>136</v>
      </c>
    </row>
    <row r="212" spans="1:7" x14ac:dyDescent="0.4">
      <c r="A212" t="s">
        <v>252</v>
      </c>
      <c r="B212" t="s">
        <v>312</v>
      </c>
      <c r="C212" t="s">
        <v>147</v>
      </c>
      <c r="D212">
        <v>26</v>
      </c>
      <c r="E212">
        <v>38</v>
      </c>
      <c r="F212">
        <v>38</v>
      </c>
      <c r="G212">
        <v>102</v>
      </c>
    </row>
    <row r="213" spans="1:7" x14ac:dyDescent="0.4">
      <c r="A213" t="s">
        <v>220</v>
      </c>
      <c r="B213" t="s">
        <v>312</v>
      </c>
      <c r="C213" t="s">
        <v>147</v>
      </c>
      <c r="D213">
        <v>60</v>
      </c>
      <c r="E213">
        <v>70</v>
      </c>
      <c r="F213">
        <v>54</v>
      </c>
      <c r="G213">
        <v>184</v>
      </c>
    </row>
    <row r="214" spans="1:7" x14ac:dyDescent="0.4">
      <c r="A214" t="s">
        <v>250</v>
      </c>
      <c r="B214" t="s">
        <v>312</v>
      </c>
      <c r="C214" t="s">
        <v>147</v>
      </c>
      <c r="D214">
        <v>40</v>
      </c>
      <c r="E214">
        <v>58</v>
      </c>
      <c r="F214">
        <v>36</v>
      </c>
      <c r="G214">
        <v>134</v>
      </c>
    </row>
    <row r="215" spans="1:7" x14ac:dyDescent="0.4">
      <c r="A215" t="s">
        <v>230</v>
      </c>
      <c r="B215" t="s">
        <v>312</v>
      </c>
      <c r="C215" t="s">
        <v>147</v>
      </c>
      <c r="D215">
        <v>50</v>
      </c>
      <c r="E215">
        <v>62</v>
      </c>
      <c r="F215">
        <v>32</v>
      </c>
      <c r="G215">
        <v>144</v>
      </c>
    </row>
    <row r="216" spans="1:7" x14ac:dyDescent="0.4">
      <c r="A216" t="s">
        <v>153</v>
      </c>
      <c r="B216" t="s">
        <v>312</v>
      </c>
      <c r="C216" t="s">
        <v>178</v>
      </c>
      <c r="D216">
        <v>60</v>
      </c>
      <c r="E216">
        <v>94</v>
      </c>
      <c r="F216">
        <v>64</v>
      </c>
      <c r="G216">
        <v>218</v>
      </c>
    </row>
    <row r="217" spans="1:7" x14ac:dyDescent="0.4">
      <c r="A217" t="s">
        <v>176</v>
      </c>
      <c r="B217" t="s">
        <v>312</v>
      </c>
      <c r="C217" t="s">
        <v>178</v>
      </c>
      <c r="D217">
        <v>46</v>
      </c>
      <c r="E217">
        <v>88</v>
      </c>
      <c r="F217">
        <v>50</v>
      </c>
      <c r="G217">
        <v>184</v>
      </c>
    </row>
    <row r="218" spans="1:7" x14ac:dyDescent="0.4">
      <c r="A218" t="s">
        <v>146</v>
      </c>
      <c r="B218" t="s">
        <v>312</v>
      </c>
      <c r="C218" t="s">
        <v>137</v>
      </c>
      <c r="D218">
        <v>80</v>
      </c>
      <c r="E218">
        <v>90</v>
      </c>
      <c r="F218">
        <v>62</v>
      </c>
      <c r="G218">
        <v>232</v>
      </c>
    </row>
    <row r="219" spans="1:7" x14ac:dyDescent="0.4">
      <c r="A219" t="s">
        <v>136</v>
      </c>
      <c r="B219" t="s">
        <v>312</v>
      </c>
      <c r="C219" t="s">
        <v>107</v>
      </c>
      <c r="D219">
        <v>86</v>
      </c>
      <c r="E219">
        <v>86</v>
      </c>
      <c r="F219">
        <v>76</v>
      </c>
      <c r="G219">
        <v>248</v>
      </c>
    </row>
    <row r="220" spans="1:7" x14ac:dyDescent="0.4">
      <c r="A220" t="s">
        <v>473</v>
      </c>
      <c r="B220" t="s">
        <v>312</v>
      </c>
      <c r="C220" t="s">
        <v>107</v>
      </c>
      <c r="D220">
        <v>66</v>
      </c>
      <c r="E220">
        <v>78</v>
      </c>
      <c r="F220">
        <v>66</v>
      </c>
      <c r="G220">
        <v>210</v>
      </c>
    </row>
    <row r="221" spans="1:7" x14ac:dyDescent="0.4">
      <c r="A221" t="s">
        <v>474</v>
      </c>
      <c r="B221" t="s">
        <v>312</v>
      </c>
      <c r="C221" t="s">
        <v>107</v>
      </c>
      <c r="D221">
        <v>60</v>
      </c>
      <c r="E221">
        <v>86</v>
      </c>
      <c r="F221">
        <v>66</v>
      </c>
      <c r="G221">
        <v>212</v>
      </c>
    </row>
    <row r="222" spans="1:7" x14ac:dyDescent="0.4">
      <c r="A222" t="s">
        <v>135</v>
      </c>
      <c r="B222" t="s">
        <v>312</v>
      </c>
      <c r="C222" t="s">
        <v>475</v>
      </c>
      <c r="D222">
        <v>70</v>
      </c>
      <c r="E222">
        <v>88</v>
      </c>
      <c r="F222">
        <v>60</v>
      </c>
      <c r="G222">
        <v>218</v>
      </c>
    </row>
    <row r="223" spans="1:7" x14ac:dyDescent="0.4">
      <c r="A223" t="s">
        <v>79</v>
      </c>
      <c r="B223" t="s">
        <v>312</v>
      </c>
      <c r="C223" t="s">
        <v>231</v>
      </c>
      <c r="D223">
        <v>100</v>
      </c>
      <c r="E223">
        <v>100</v>
      </c>
      <c r="F223">
        <v>88</v>
      </c>
      <c r="G223">
        <v>288</v>
      </c>
    </row>
    <row r="224" spans="1:7" x14ac:dyDescent="0.4">
      <c r="A224" t="s">
        <v>476</v>
      </c>
      <c r="B224" t="s">
        <v>249</v>
      </c>
      <c r="C224" t="s">
        <v>74</v>
      </c>
      <c r="D224">
        <v>34</v>
      </c>
      <c r="E224">
        <v>36</v>
      </c>
      <c r="F224">
        <v>40</v>
      </c>
      <c r="G224">
        <v>110</v>
      </c>
    </row>
    <row r="225" spans="1:7" x14ac:dyDescent="0.4">
      <c r="A225" t="s">
        <v>477</v>
      </c>
      <c r="B225" t="s">
        <v>249</v>
      </c>
      <c r="C225" t="s">
        <v>100</v>
      </c>
      <c r="D225">
        <v>30</v>
      </c>
      <c r="E225">
        <v>46</v>
      </c>
      <c r="F225">
        <v>26</v>
      </c>
      <c r="G225">
        <v>102</v>
      </c>
    </row>
    <row r="226" spans="1:7" x14ac:dyDescent="0.4">
      <c r="A226" t="s">
        <v>254</v>
      </c>
      <c r="B226" t="s">
        <v>249</v>
      </c>
      <c r="C226" t="s">
        <v>85</v>
      </c>
      <c r="D226">
        <v>28</v>
      </c>
      <c r="E226">
        <v>34</v>
      </c>
      <c r="F226">
        <v>32</v>
      </c>
      <c r="G226">
        <v>94</v>
      </c>
    </row>
    <row r="227" spans="1:7" x14ac:dyDescent="0.4">
      <c r="A227" t="s">
        <v>314</v>
      </c>
      <c r="B227" t="s">
        <v>249</v>
      </c>
      <c r="C227" t="s">
        <v>141</v>
      </c>
      <c r="D227">
        <v>22</v>
      </c>
      <c r="E227">
        <v>32</v>
      </c>
      <c r="F227">
        <v>20</v>
      </c>
      <c r="G227">
        <v>74</v>
      </c>
    </row>
    <row r="228" spans="1:7" x14ac:dyDescent="0.4">
      <c r="A228" t="s">
        <v>478</v>
      </c>
      <c r="B228" t="s">
        <v>98</v>
      </c>
      <c r="C228" t="s">
        <v>242</v>
      </c>
      <c r="D228">
        <v>34</v>
      </c>
      <c r="E228">
        <v>46</v>
      </c>
      <c r="F228">
        <v>30</v>
      </c>
      <c r="G228">
        <v>110</v>
      </c>
    </row>
    <row r="229" spans="1:7" x14ac:dyDescent="0.4">
      <c r="A229" t="s">
        <v>253</v>
      </c>
      <c r="B229" t="s">
        <v>98</v>
      </c>
      <c r="C229" t="s">
        <v>298</v>
      </c>
      <c r="D229">
        <v>34</v>
      </c>
      <c r="E229">
        <v>42</v>
      </c>
      <c r="F229">
        <v>38</v>
      </c>
      <c r="G229">
        <v>114</v>
      </c>
    </row>
    <row r="230" spans="1:7" x14ac:dyDescent="0.4">
      <c r="A230" t="s">
        <v>479</v>
      </c>
      <c r="B230" t="s">
        <v>98</v>
      </c>
      <c r="C230" t="s">
        <v>206</v>
      </c>
      <c r="D230">
        <v>56</v>
      </c>
      <c r="E230">
        <v>66</v>
      </c>
      <c r="F230">
        <v>50</v>
      </c>
      <c r="G230">
        <v>172</v>
      </c>
    </row>
    <row r="231" spans="1:7" x14ac:dyDescent="0.4">
      <c r="A231" t="s">
        <v>202</v>
      </c>
      <c r="B231" t="s">
        <v>98</v>
      </c>
      <c r="C231" t="s">
        <v>223</v>
      </c>
      <c r="D231">
        <v>60</v>
      </c>
      <c r="E231">
        <v>68</v>
      </c>
      <c r="F231">
        <v>48</v>
      </c>
      <c r="G231">
        <v>176</v>
      </c>
    </row>
    <row r="232" spans="1:7" x14ac:dyDescent="0.4">
      <c r="A232" t="s">
        <v>96</v>
      </c>
      <c r="B232" t="s">
        <v>98</v>
      </c>
      <c r="C232" t="s">
        <v>97</v>
      </c>
      <c r="D232">
        <v>84</v>
      </c>
      <c r="E232">
        <v>100</v>
      </c>
      <c r="F232">
        <v>86</v>
      </c>
      <c r="G232">
        <v>270</v>
      </c>
    </row>
    <row r="233" spans="1:7" x14ac:dyDescent="0.4">
      <c r="A233" t="s">
        <v>88</v>
      </c>
      <c r="B233" t="s">
        <v>89</v>
      </c>
      <c r="C233" t="s">
        <v>76</v>
      </c>
      <c r="D233">
        <v>96</v>
      </c>
      <c r="E233">
        <v>100</v>
      </c>
      <c r="F233">
        <v>90</v>
      </c>
      <c r="G233">
        <v>286</v>
      </c>
    </row>
    <row r="234" spans="1:7" x14ac:dyDescent="0.4">
      <c r="A234" t="s">
        <v>303</v>
      </c>
      <c r="B234" t="s">
        <v>89</v>
      </c>
      <c r="C234" t="s">
        <v>76</v>
      </c>
      <c r="D234">
        <v>78</v>
      </c>
      <c r="E234">
        <v>98</v>
      </c>
      <c r="F234">
        <v>86</v>
      </c>
      <c r="G234">
        <v>262</v>
      </c>
    </row>
    <row r="235" spans="1:7" x14ac:dyDescent="0.4">
      <c r="A235" t="s">
        <v>173</v>
      </c>
      <c r="B235" t="s">
        <v>89</v>
      </c>
      <c r="C235" t="s">
        <v>76</v>
      </c>
      <c r="D235">
        <v>58</v>
      </c>
      <c r="E235">
        <v>66</v>
      </c>
      <c r="F235">
        <v>60</v>
      </c>
      <c r="G235">
        <v>184</v>
      </c>
    </row>
    <row r="236" spans="1:7" x14ac:dyDescent="0.4">
      <c r="A236" t="s">
        <v>304</v>
      </c>
      <c r="B236" t="s">
        <v>89</v>
      </c>
      <c r="C236" t="s">
        <v>367</v>
      </c>
      <c r="D236">
        <v>98</v>
      </c>
      <c r="E236">
        <v>100</v>
      </c>
      <c r="F236">
        <v>84</v>
      </c>
      <c r="G236">
        <v>282</v>
      </c>
    </row>
    <row r="237" spans="1:7" x14ac:dyDescent="0.4">
      <c r="A237" t="s">
        <v>305</v>
      </c>
      <c r="B237" t="s">
        <v>89</v>
      </c>
      <c r="C237" t="s">
        <v>480</v>
      </c>
      <c r="D237">
        <v>50</v>
      </c>
      <c r="E237">
        <v>48</v>
      </c>
      <c r="F237">
        <v>44</v>
      </c>
      <c r="G237">
        <v>142</v>
      </c>
    </row>
    <row r="238" spans="1:7" x14ac:dyDescent="0.4">
      <c r="A238" t="s">
        <v>120</v>
      </c>
      <c r="B238" t="s">
        <v>89</v>
      </c>
      <c r="C238" t="s">
        <v>142</v>
      </c>
      <c r="D238">
        <v>94</v>
      </c>
      <c r="E238">
        <v>100</v>
      </c>
      <c r="F238">
        <v>84</v>
      </c>
      <c r="G238">
        <v>278</v>
      </c>
    </row>
    <row r="239" spans="1:7" x14ac:dyDescent="0.4">
      <c r="A239" t="s">
        <v>306</v>
      </c>
      <c r="B239" t="s">
        <v>89</v>
      </c>
      <c r="C239" t="s">
        <v>142</v>
      </c>
      <c r="D239">
        <v>40</v>
      </c>
      <c r="E239">
        <v>50</v>
      </c>
      <c r="F239">
        <v>52</v>
      </c>
      <c r="G239">
        <v>142</v>
      </c>
    </row>
    <row r="240" spans="1:7" x14ac:dyDescent="0.4">
      <c r="A240" t="s">
        <v>227</v>
      </c>
      <c r="B240" t="s">
        <v>89</v>
      </c>
      <c r="C240" t="s">
        <v>142</v>
      </c>
      <c r="D240">
        <v>50</v>
      </c>
      <c r="E240">
        <v>76</v>
      </c>
      <c r="F240">
        <v>56</v>
      </c>
      <c r="G240">
        <v>182</v>
      </c>
    </row>
    <row r="241" spans="1:7" x14ac:dyDescent="0.4">
      <c r="A241" t="s">
        <v>481</v>
      </c>
      <c r="B241" t="s">
        <v>89</v>
      </c>
      <c r="C241" t="s">
        <v>204</v>
      </c>
      <c r="D241">
        <v>0</v>
      </c>
      <c r="E241">
        <v>0</v>
      </c>
      <c r="F241">
        <v>0</v>
      </c>
      <c r="G241">
        <v>0</v>
      </c>
    </row>
    <row r="242" spans="1:7" x14ac:dyDescent="0.4">
      <c r="A242" t="s">
        <v>482</v>
      </c>
      <c r="B242" t="s">
        <v>89</v>
      </c>
      <c r="C242" t="s">
        <v>121</v>
      </c>
      <c r="D242">
        <v>24</v>
      </c>
      <c r="E242">
        <v>40</v>
      </c>
      <c r="F242">
        <v>34</v>
      </c>
      <c r="G242">
        <v>98</v>
      </c>
    </row>
    <row r="243" spans="1:7" x14ac:dyDescent="0.4">
      <c r="A243" t="s">
        <v>483</v>
      </c>
      <c r="B243" t="s">
        <v>89</v>
      </c>
      <c r="C243" t="s">
        <v>121</v>
      </c>
      <c r="D243">
        <v>32</v>
      </c>
      <c r="E243">
        <v>32</v>
      </c>
      <c r="F243">
        <v>26</v>
      </c>
      <c r="G243">
        <v>90</v>
      </c>
    </row>
    <row r="244" spans="1:7" x14ac:dyDescent="0.4">
      <c r="A244" t="s">
        <v>307</v>
      </c>
      <c r="B244" t="s">
        <v>89</v>
      </c>
      <c r="C244" t="s">
        <v>286</v>
      </c>
      <c r="D244">
        <v>52</v>
      </c>
      <c r="E244">
        <v>76</v>
      </c>
      <c r="F244">
        <v>46</v>
      </c>
      <c r="G244">
        <v>174</v>
      </c>
    </row>
    <row r="245" spans="1:7" x14ac:dyDescent="0.4">
      <c r="A245" t="s">
        <v>484</v>
      </c>
      <c r="B245" t="s">
        <v>89</v>
      </c>
      <c r="C245" t="s">
        <v>286</v>
      </c>
      <c r="D245">
        <v>48</v>
      </c>
      <c r="E245">
        <v>68</v>
      </c>
      <c r="F245">
        <v>54</v>
      </c>
      <c r="G245">
        <v>170</v>
      </c>
    </row>
    <row r="246" spans="1:7" x14ac:dyDescent="0.4">
      <c r="A246" t="s">
        <v>485</v>
      </c>
      <c r="B246" t="s">
        <v>89</v>
      </c>
      <c r="C246" t="s">
        <v>286</v>
      </c>
      <c r="D246">
        <v>38</v>
      </c>
      <c r="E246">
        <v>44</v>
      </c>
      <c r="F246">
        <v>40</v>
      </c>
      <c r="G246">
        <v>122</v>
      </c>
    </row>
    <row r="247" spans="1:7" x14ac:dyDescent="0.4">
      <c r="A247" t="s">
        <v>486</v>
      </c>
      <c r="B247" t="s">
        <v>89</v>
      </c>
      <c r="C247" t="s">
        <v>111</v>
      </c>
      <c r="D247">
        <v>38</v>
      </c>
      <c r="E247">
        <v>42</v>
      </c>
      <c r="F247">
        <v>34</v>
      </c>
      <c r="G247">
        <v>114</v>
      </c>
    </row>
    <row r="248" spans="1:7" x14ac:dyDescent="0.4">
      <c r="A248" t="s">
        <v>487</v>
      </c>
      <c r="B248" t="s">
        <v>89</v>
      </c>
      <c r="C248" t="s">
        <v>488</v>
      </c>
      <c r="D248">
        <v>0</v>
      </c>
      <c r="E248">
        <v>0</v>
      </c>
      <c r="F248">
        <v>0</v>
      </c>
      <c r="G248">
        <v>0</v>
      </c>
    </row>
    <row r="249" spans="1:7" x14ac:dyDescent="0.4">
      <c r="A249" t="s">
        <v>489</v>
      </c>
      <c r="B249" t="s">
        <v>89</v>
      </c>
      <c r="C249" t="s">
        <v>488</v>
      </c>
      <c r="D249">
        <v>24</v>
      </c>
      <c r="E249">
        <v>32</v>
      </c>
      <c r="F249">
        <v>22</v>
      </c>
      <c r="G249">
        <v>78</v>
      </c>
    </row>
    <row r="250" spans="1:7" x14ac:dyDescent="0.4">
      <c r="A250" t="s">
        <v>308</v>
      </c>
      <c r="B250" t="s">
        <v>89</v>
      </c>
      <c r="C250" t="s">
        <v>490</v>
      </c>
      <c r="D250">
        <v>54</v>
      </c>
      <c r="E250">
        <v>84</v>
      </c>
      <c r="F250">
        <v>56</v>
      </c>
      <c r="G250">
        <v>194</v>
      </c>
    </row>
    <row r="251" spans="1:7" x14ac:dyDescent="0.4">
      <c r="A251" t="s">
        <v>491</v>
      </c>
      <c r="B251" t="s">
        <v>89</v>
      </c>
      <c r="C251" t="s">
        <v>492</v>
      </c>
      <c r="D251">
        <v>12</v>
      </c>
      <c r="E251">
        <v>18</v>
      </c>
      <c r="F251">
        <v>20</v>
      </c>
      <c r="G251">
        <v>50</v>
      </c>
    </row>
    <row r="252" spans="1:7" x14ac:dyDescent="0.4">
      <c r="A252" t="s">
        <v>493</v>
      </c>
      <c r="B252" t="s">
        <v>183</v>
      </c>
      <c r="C252" t="s">
        <v>494</v>
      </c>
      <c r="D252">
        <v>46</v>
      </c>
      <c r="E252">
        <v>66</v>
      </c>
      <c r="F252">
        <v>52</v>
      </c>
      <c r="G252">
        <v>164</v>
      </c>
    </row>
    <row r="253" spans="1:7" x14ac:dyDescent="0.4">
      <c r="A253" t="s">
        <v>238</v>
      </c>
      <c r="B253" t="s">
        <v>183</v>
      </c>
      <c r="C253" t="s">
        <v>142</v>
      </c>
      <c r="D253">
        <v>34</v>
      </c>
      <c r="E253">
        <v>54</v>
      </c>
      <c r="F253">
        <v>52</v>
      </c>
      <c r="G253">
        <v>140</v>
      </c>
    </row>
    <row r="254" spans="1:7" x14ac:dyDescent="0.4">
      <c r="A254" t="s">
        <v>495</v>
      </c>
      <c r="B254" t="s">
        <v>183</v>
      </c>
      <c r="C254" t="s">
        <v>142</v>
      </c>
      <c r="D254">
        <v>56</v>
      </c>
      <c r="E254">
        <v>66</v>
      </c>
      <c r="F254">
        <v>52</v>
      </c>
      <c r="G254">
        <v>174</v>
      </c>
    </row>
    <row r="255" spans="1:7" x14ac:dyDescent="0.4">
      <c r="A255" t="s">
        <v>496</v>
      </c>
      <c r="B255" t="s">
        <v>183</v>
      </c>
      <c r="C255" t="s">
        <v>204</v>
      </c>
      <c r="D255">
        <v>26</v>
      </c>
      <c r="E255">
        <v>38</v>
      </c>
      <c r="F255">
        <v>34</v>
      </c>
      <c r="G255">
        <v>98</v>
      </c>
    </row>
    <row r="256" spans="1:7" x14ac:dyDescent="0.4">
      <c r="A256" t="s">
        <v>283</v>
      </c>
      <c r="B256" t="s">
        <v>284</v>
      </c>
      <c r="C256" t="s">
        <v>497</v>
      </c>
      <c r="D256">
        <v>44</v>
      </c>
      <c r="E256">
        <v>74</v>
      </c>
      <c r="F256">
        <v>44</v>
      </c>
      <c r="G256">
        <v>162</v>
      </c>
    </row>
    <row r="257" spans="1:7" x14ac:dyDescent="0.4">
      <c r="A257" t="s">
        <v>285</v>
      </c>
      <c r="B257" t="s">
        <v>284</v>
      </c>
      <c r="C257" t="s">
        <v>498</v>
      </c>
      <c r="D257">
        <v>72</v>
      </c>
      <c r="E257">
        <v>96</v>
      </c>
      <c r="F257">
        <v>70</v>
      </c>
      <c r="G257">
        <v>238</v>
      </c>
    </row>
  </sheetData>
  <phoneticPr fontId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5 1 m F U n k x 3 j + l A A A A 9 Q A A A B I A H A B D b 2 5 m a W c v U G F j a 2 F n Z S 5 4 b W w g o h g A K K A U A A A A A A A A A A A A A A A A A A A A A A A A A A A A h Y + x D o I w G I R f h X S n r T U m S H 7 K 4 G Y k I T E x r k 2 p U I V i a L G 8 m 4 O P 5 C u I U d T N 8 b 6 7 S + 7 u 1 x u k Q 1 M H F 9 V Z 3 Z o E z T B F g T K y L b Q p E 9 S 7 Q x i h l E M u 5 E m U K h j D x s a D 1 Q m q n D v H h H j v s Z / j t i s J o 3 R G 9 t l m K y v V i F A b 6 4 S R C n 1 a x f 8 W 4 r B 7 j e E M L y l e R A x T I B O D T J u v z 8 a 5 T / c H w q q v X d 8 p f h T h O g c y S S D v C / w B U E s D B B Q A A g A I A O d Z h V I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D n W Y V S K I p H u A 4 A A A A R A A A A E w A c A E Z v c m 1 1 b G F z L 1 N l Y 3 R p b 2 4 x L m 0 g o h g A K K A U A A A A A A A A A A A A A A A A A A A A A A A A A A A A K 0 5 N L s n M z 1 M I h t C G 1 g B Q S w E C L Q A U A A I A C A D n W Y V S e T H e P 6 U A A A D 1 A A A A E g A A A A A A A A A A A A A A A A A A A A A A Q 2 9 u Z m l n L 1 B h Y 2 t h Z 2 U u e G 1 s U E s B A i 0 A F A A C A A g A 5 1 m F U g / K 6 a u k A A A A 6 Q A A A B M A A A A A A A A A A A A A A A A A 8 Q A A A F t D b 2 5 0 Z W 5 0 X 1 R 5 c G V z X S 5 4 b W x Q S w E C L Q A U A A I A C A D n W Y V S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N 2 G H W 0 2 L 8 0 W T v b 7 f V X a z 9 w A A A A A C A A A A A A A Q Z g A A A A E A A C A A A A C e H G L r v p f L Y g A Q v q 1 3 2 s 8 c 9 y 9 B 9 e G P I + 0 6 2 9 7 3 p 6 L 1 C w A A A A A O g A A A A A I A A C A A A A A Y e h q d F 9 1 b + 1 F H 7 8 0 x l 4 + Q X V F z p r j 5 Q R P x F R i 7 V K j E s F A A A A B z I C 9 d + C V 2 d 8 X a M p g M Q a v f o A P q k a P 0 8 n 6 N M t E Q q m M u D T H 9 A S K U N A j 6 f s y x u T X u p U a Y 3 Y c P 4 P 3 p q Z T V Q + d E w V v Y J t e C F 8 W l 0 Y S s g A C e m 2 U m 6 0 A A A A A K d q D B j a K e w a p R S K 3 r 9 X 2 + A x 5 F b U r a j 7 b A q G X l I p F 7 Q I Q K w R t C B / C m 1 s L G T q T n M + D j j i Y P 2 R 2 R s G G V 1 X X m W z B 0 < / D a t a M a s h u p > 
</file>

<file path=customXml/itemProps1.xml><?xml version="1.0" encoding="utf-8"?>
<ds:datastoreItem xmlns:ds="http://schemas.openxmlformats.org/officeDocument/2006/customXml" ds:itemID="{B53C18A6-E838-48B5-A551-5EA0BA33DB38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申込フォーム</vt:lpstr>
      <vt:lpstr>2022得点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kazuma</dc:creator>
  <cp:lastModifiedBy>高柳一馬</cp:lastModifiedBy>
  <cp:lastPrinted>2020-05-19T02:44:09Z</cp:lastPrinted>
  <dcterms:created xsi:type="dcterms:W3CDTF">2020-05-12T11:06:36Z</dcterms:created>
  <dcterms:modified xsi:type="dcterms:W3CDTF">2023-04-27T01:39:11Z</dcterms:modified>
</cp:coreProperties>
</file>